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vr011-str\D_G_OAI\TRANSPARENCIA\Pendientes\"/>
    </mc:Choice>
  </mc:AlternateContent>
  <bookViews>
    <workbookView xWindow="0" yWindow="0" windowWidth="28800" windowHeight="11400"/>
  </bookViews>
  <sheets>
    <sheet name="PRES.Prog.Fis-Fin.2022,Completo" sheetId="6" r:id="rId1"/>
  </sheets>
  <definedNames>
    <definedName name="_xlnm.Print_Area" localSheetId="0">'PRES.Prog.Fis-Fin.2022,Completo'!$A$1:$Q$104</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45" i="6" l="1"/>
  <c r="K45" i="6"/>
  <c r="M45" i="6"/>
  <c r="O45" i="6"/>
  <c r="N80" i="6" l="1"/>
  <c r="L80" i="6"/>
  <c r="J80" i="6"/>
  <c r="H80" i="6"/>
  <c r="G80" i="6"/>
  <c r="F34" i="6" l="1"/>
  <c r="F28" i="6"/>
  <c r="F26" i="6"/>
  <c r="O83" i="6"/>
  <c r="M83" i="6"/>
  <c r="K83" i="6"/>
  <c r="I83" i="6"/>
  <c r="F83" i="6"/>
  <c r="O80" i="6"/>
  <c r="M80" i="6"/>
  <c r="K80" i="6"/>
  <c r="I80" i="6"/>
  <c r="F80" i="6"/>
  <c r="O75" i="6"/>
  <c r="M75" i="6"/>
  <c r="K75" i="6"/>
  <c r="I75" i="6"/>
  <c r="O71" i="6"/>
  <c r="M71" i="6"/>
  <c r="K71" i="6"/>
  <c r="I71" i="6"/>
  <c r="O67" i="6"/>
  <c r="M67" i="6"/>
  <c r="K67" i="6"/>
  <c r="I67" i="6"/>
  <c r="O58" i="6"/>
  <c r="M58" i="6"/>
  <c r="K58" i="6"/>
  <c r="I58" i="6"/>
  <c r="O55" i="6"/>
  <c r="M55" i="6"/>
  <c r="K55" i="6"/>
  <c r="I55" i="6"/>
  <c r="O52" i="6"/>
  <c r="M52" i="6"/>
  <c r="K52" i="6"/>
  <c r="I52" i="6"/>
  <c r="F43" i="6"/>
  <c r="F40" i="6"/>
  <c r="F39" i="6" s="1"/>
  <c r="I40" i="6"/>
  <c r="I36" i="6"/>
  <c r="F36" i="6"/>
  <c r="O30" i="6" l="1"/>
  <c r="M30" i="6"/>
  <c r="K30" i="6"/>
  <c r="I30" i="6"/>
  <c r="G30" i="6"/>
  <c r="F30" i="6"/>
  <c r="O23" i="6"/>
  <c r="N23" i="6"/>
  <c r="M23" i="6"/>
  <c r="L23" i="6"/>
  <c r="K23" i="6"/>
  <c r="J23" i="6"/>
  <c r="I23" i="6"/>
  <c r="H23" i="6"/>
  <c r="G23" i="6"/>
  <c r="F23" i="6"/>
  <c r="F22" i="6" l="1"/>
  <c r="F79" i="6"/>
  <c r="F93" i="6"/>
  <c r="F89" i="6"/>
  <c r="G83" i="6" l="1"/>
  <c r="G46" i="6"/>
  <c r="F17" i="6" l="1"/>
  <c r="F45" i="6"/>
  <c r="F75" i="6" l="1"/>
  <c r="F71" i="6"/>
  <c r="F67" i="6"/>
  <c r="F65" i="6"/>
  <c r="F63" i="6"/>
  <c r="F61" i="6"/>
  <c r="F58" i="6"/>
  <c r="F55" i="6"/>
  <c r="F52" i="6"/>
  <c r="F51" i="6" s="1"/>
</calcChain>
</file>

<file path=xl/sharedStrings.xml><?xml version="1.0" encoding="utf-8"?>
<sst xmlns="http://schemas.openxmlformats.org/spreadsheetml/2006/main" count="180" uniqueCount="153">
  <si>
    <t>BENEFICIARIO</t>
  </si>
  <si>
    <t xml:space="preserve">UNIDAD DE MEDIDA </t>
  </si>
  <si>
    <t>2do. Trimestre 
abril-junio</t>
  </si>
  <si>
    <t>3er. Trimestre 
julio-septiembre</t>
  </si>
  <si>
    <t>1er. Trimestre 
enero-marzo</t>
  </si>
  <si>
    <t>4to. Trimestre octubre-diciembre</t>
  </si>
  <si>
    <t>Programación Financiera</t>
  </si>
  <si>
    <t>Ejecución Financiera</t>
  </si>
  <si>
    <t>1ER. Trimestre 
Enero-marzo</t>
  </si>
  <si>
    <t>Presupuesto  Formulado 2022</t>
  </si>
  <si>
    <t>Meta Formulada 2022</t>
  </si>
  <si>
    <t xml:space="preserve">DETALLE FORMULACION 2022
</t>
  </si>
  <si>
    <t>Capítulo</t>
  </si>
  <si>
    <t>Subcapítulo</t>
  </si>
  <si>
    <t>Unidad Ejecutora</t>
  </si>
  <si>
    <t>PRODUCTOS</t>
  </si>
  <si>
    <t>PROGRAMA</t>
  </si>
  <si>
    <t>Usuarios que están siendo o han sido favorecidos con el bien o servicio. Se identifica en la ficha del producto como un atributo.</t>
  </si>
  <si>
    <t>Es un enunciado que determina una medida sobre el nivel del logro en el resultado, entrega de productos y/o
realización de actividades. Se identifica en la ficha del producto como un atributo.</t>
  </si>
  <si>
    <t>Monto presupuestario formulado para el producto</t>
  </si>
  <si>
    <t>Programación Física y Financiera Anual</t>
  </si>
  <si>
    <t>Ejecución Física Financiera Anual</t>
  </si>
  <si>
    <t xml:space="preserve">Programación Física </t>
  </si>
  <si>
    <t xml:space="preserve">Ejecución Física </t>
  </si>
  <si>
    <t>Programa presupuestario según la estructura programática</t>
  </si>
  <si>
    <t>Bien o servicio que entrega la institución. Se identifica en la estructura programática.</t>
  </si>
  <si>
    <t>Meta física formulada para el producto</t>
  </si>
  <si>
    <t>21-Aumento del Empleo</t>
  </si>
  <si>
    <t>O2 - Jóvenes de 18 a 35 años con Programa de empleabilidad Juvenil implementado.</t>
  </si>
  <si>
    <t>O3 - Mujeres con programas de empleabilidad juvenil implementado.</t>
  </si>
  <si>
    <t>O4 - Personas con discapacidad disponen de programa de empleabilidad juvenil implementado.</t>
  </si>
  <si>
    <t>O6 - Mujeres con programa de Empleos Temporales puesto en marcha.</t>
  </si>
  <si>
    <t>O7 - Personas con discapacidad disponen de Empleos temporales puesto en marcha</t>
  </si>
  <si>
    <t>O9 - Mujeres  y empleadores disponen de Servicio Naciona de Empleo fortalecido Institucionalmente.</t>
  </si>
  <si>
    <t>10 - Personas con discapacidad y empleadores disponen de Servicio Naciona de Empleo fortalecido Institucionalmente.</t>
  </si>
  <si>
    <t>Jóvenes de 18 a 35 años capacitados para la empleabilidad</t>
  </si>
  <si>
    <t>No. De Mujeres demandantes de empleo capacitados para la empleabilidad</t>
  </si>
  <si>
    <t>No de personas con discapacidad para la empleabilidad.</t>
  </si>
  <si>
    <t>05 - Personas de 18 a 55 años con programa de empleos temporales puesto en marcha.</t>
  </si>
  <si>
    <t>No. De  Mujeres con programa de Empleos Temporales.</t>
  </si>
  <si>
    <t>No. De Personas de 18 a 55 años colocados en empleos temporales.</t>
  </si>
  <si>
    <t>No. De  Personas con discapacidad disponen de Empleos temporales.</t>
  </si>
  <si>
    <t>No. De personas de 18 a 35 atendidos a través del Servicio Naciona de Empleo.</t>
  </si>
  <si>
    <t>No. De mujeres  atendidas  a través del Servicio Naciona de Empleo.</t>
  </si>
  <si>
    <t>No. Personas con discapacidad   atendidos  a través del Servicio Naciona de Empleo.</t>
  </si>
  <si>
    <t>Mujeres decempleadas</t>
  </si>
  <si>
    <t>Jóvenes y adultos mayores</t>
  </si>
  <si>
    <t>Jóvenes de 18 a 35 años decempleados</t>
  </si>
  <si>
    <t>Personas con Discapacida</t>
  </si>
  <si>
    <t>Personas con Discapacidad</t>
  </si>
  <si>
    <t>0209</t>
  </si>
  <si>
    <t>MINISTERIO DE TRABAJO</t>
  </si>
  <si>
    <t>O1</t>
  </si>
  <si>
    <t>OOO1</t>
  </si>
  <si>
    <t>0001 -  Dirección y coordinación.</t>
  </si>
  <si>
    <t>0002 -  Gestión de Recursos Humanos, Administrativa y Financiera.</t>
  </si>
  <si>
    <t>0003 - Gestión de coordinación del comité de politicas y conciliación laboral.</t>
  </si>
  <si>
    <t>0004 -  Planificación Estrategíca, Desarrollo y Técnología de la Información y la Comunicación.</t>
  </si>
  <si>
    <t>O1.-  Actividades Centrales</t>
  </si>
  <si>
    <t>O2 - Trabajadores y empleadores con servicio de inspección ofrecido en tiempo oportuno y de calidad.</t>
  </si>
  <si>
    <t>0001 - Registro y control de acciones laborales.</t>
  </si>
  <si>
    <t>0002 - Verificación de las condiciones de trabajo.</t>
  </si>
  <si>
    <t>O3 - Trabajadores y empleadores cuentan con servicios de mediación y arbitraje laboral.</t>
  </si>
  <si>
    <t>0001 - Mediación y Arbitraje Laborales</t>
  </si>
  <si>
    <t>O4 - Trabajadores y empleadores disponen de comité nacional de slarios fortalecido.</t>
  </si>
  <si>
    <t>O5 -Trabajadores y empleadores en el régímen asalariado dependiente con Prevención y Erradicación sostenidad del Trabajo Infantil y sus peores formas.</t>
  </si>
  <si>
    <t>O6 - Trabajadores y empleadores tienen acceso a Asistencia Júdicial gratuita ante instancias júdiciales y administrativas.</t>
  </si>
  <si>
    <t>O13.- Promoción de la Seguridad Social de los Trabajadores y Trabajadoras: Ambiente sano y seguro.</t>
  </si>
  <si>
    <t>O12.-  Libre Ejercicio de los Derechos Laborales en el Sector Formal Privado.</t>
  </si>
  <si>
    <t>O2 - Empresas reciben certificación en materia de Seguridad y Salud en el Trabajo.</t>
  </si>
  <si>
    <t>O3 - Trabajadores y empleadores con asistencia en la prevención de Riesgos Laborales Implementada.</t>
  </si>
  <si>
    <t>0001 - Empresas Evaluadas y Monitoreadas.</t>
  </si>
  <si>
    <t>OO - Acciones que no generan producción  P14.</t>
  </si>
  <si>
    <t xml:space="preserve">Trabajadores y empleadores </t>
  </si>
  <si>
    <t xml:space="preserve">Trabajadores </t>
  </si>
  <si>
    <t>11 - Demandantes de empleos con servicios de intermediación de empleo moderna, integrada de proximidad al ciudadano.</t>
  </si>
  <si>
    <t>Demandantes de empleo</t>
  </si>
  <si>
    <t>Grupos en condiciones de vulneravilidad,  (Jovenes que ni trabajan ni estudian (NINI)), jovenes del primer empleo, madres solteras, jefas de hogar, personas con algun tipo de condición especial, adultos mayores, GLBT, y trabajadores con VIH-SIDA.</t>
  </si>
  <si>
    <t>12 - Demandantes de empleo capacitado para la empleabilidad.</t>
  </si>
  <si>
    <t>No. Demandantes de empleos formados MT en año n / No. De demandantes de emleo programado capacitar en año n *100</t>
  </si>
  <si>
    <t>No. de Demandantes de Empleos atendidos en año n/ No. de Demandantes de Empleos programados atender en año n *100</t>
  </si>
  <si>
    <t>13 - Actores Socio-laborales disponen de investigación del Mercado Laboral con prospección de empleo.</t>
  </si>
  <si>
    <t>Trabajdores y Empleadores</t>
  </si>
  <si>
    <t>% de reducción de Niños, Niñas y Adolescentes, retirados del Trabajo Infantil.</t>
  </si>
  <si>
    <t>No. De trabajadores y empleadores atendidos.</t>
  </si>
  <si>
    <t>No. De trabajdores y empleadires con Asiatencia Judicial gratuita.</t>
  </si>
  <si>
    <t xml:space="preserve">Empresas </t>
  </si>
  <si>
    <t>No. De empresas certificadas.</t>
  </si>
  <si>
    <t>Mediación y Arbitraje en conflictos economicos y júridicos que afectan el interes común</t>
  </si>
  <si>
    <t>Tarifas de Salarios Minimos actualizadas</t>
  </si>
  <si>
    <t>Trabajadores y Empleadores</t>
  </si>
  <si>
    <t xml:space="preserve">No. Estudios del Mecado Laboral </t>
  </si>
  <si>
    <t xml:space="preserve">No. De Inspecciones laborales </t>
  </si>
  <si>
    <t>Trabajadores y empleadores atendidos</t>
  </si>
  <si>
    <t>Ayudas y donaciones ocasionales a hogares y personas</t>
  </si>
  <si>
    <t>Becas nacionales</t>
  </si>
  <si>
    <t>Otras transferencias corrientes a instituciones descentralizadas y autónomas no financieras</t>
  </si>
  <si>
    <t>Otras transferencias corrientes a instituciones públicas de la seguridad social</t>
  </si>
  <si>
    <t>Tranferencias corrientes a Organismos Internacionales</t>
  </si>
  <si>
    <t>OOO1 N/A</t>
  </si>
  <si>
    <t>PROGRAMA  98.-Administración de contribuciones especiales.</t>
  </si>
  <si>
    <t>PROGRAMA  99.- Administración de activos pasivos y capital.</t>
  </si>
  <si>
    <t>Programa Presupuestario Orientado a Resultados</t>
  </si>
  <si>
    <t>Proyecto RD TRABAJA</t>
  </si>
  <si>
    <t>MINISTERIO DE TRABAJO, TOTAL GENERAL PRESUPUESTO PRESENTADO PARA APROBACION DEL CENADO DE LA REPUBLICA PARA EL  2022</t>
  </si>
  <si>
    <t>7464</t>
  </si>
  <si>
    <t>7465</t>
  </si>
  <si>
    <t>7466</t>
  </si>
  <si>
    <t>7467</t>
  </si>
  <si>
    <t>7468</t>
  </si>
  <si>
    <t>7469</t>
  </si>
  <si>
    <t>O8 - Personas de 18 a 55 y empleadores disponen de Servicio Naciona de Empleo fortalecido Institucionalmente.</t>
  </si>
  <si>
    <t>7470</t>
  </si>
  <si>
    <t>7471</t>
  </si>
  <si>
    <t>7472</t>
  </si>
  <si>
    <t>6807</t>
  </si>
  <si>
    <t>6808</t>
  </si>
  <si>
    <t>Trabajadores y Empeadores</t>
  </si>
  <si>
    <t>6915</t>
  </si>
  <si>
    <t>5874</t>
  </si>
  <si>
    <t>5875</t>
  </si>
  <si>
    <t>6809</t>
  </si>
  <si>
    <t>6810</t>
  </si>
  <si>
    <t>6811</t>
  </si>
  <si>
    <t>O7 -Actores socio-laborales sensibilizados en materia de Igualdad de Oportunidades y No Discriminación en el ámbito laboral.</t>
  </si>
  <si>
    <t>6812</t>
  </si>
  <si>
    <t>6814</t>
  </si>
  <si>
    <t>6813</t>
  </si>
  <si>
    <t>0001 - Tarifas de Salarios Minimos Revisadas y Actualizadas.</t>
  </si>
  <si>
    <t>0001 - Certificación Libre de Trabajo Infantil (LTI) en Sectores Productivos Implementado.</t>
  </si>
  <si>
    <t>0002 - Estrategía de sensibilización Permanente Sobre los Riesgosdel Trabajo Infantil Adoptada.</t>
  </si>
  <si>
    <t xml:space="preserve">0003 - Retirada de Niños, Niñas y Adolescentes del Trabajo Infantil </t>
  </si>
  <si>
    <t xml:space="preserve">0001 - Servicios de Asistencia y Orientación Júdicial </t>
  </si>
  <si>
    <t>0001 - Atención Integral a Personas con Discapacidad y Grupos en Condiciones de Vulnerabilidad en el Trabajo.</t>
  </si>
  <si>
    <t>0002 - Promoción de Igualdad de Género en el Trabajo.</t>
  </si>
  <si>
    <t>0001 - Comité Mixtos Seguridad y Salud.Constituidos en los Lugares de Trabajo</t>
  </si>
  <si>
    <t>0002 - Promoción de las Normas de Prevención de Riesgos Laborales (Prl).</t>
  </si>
  <si>
    <t>0001 - Capacitación de jovenes de 15-35 años en Desarrollo de Comptetencia Basicas  (DCB). + Capacitación Técnico-Vocacional  (CTV) + Pasantia  (A traves de Pasantia de una duración de dos meses en empresas privadas).</t>
  </si>
  <si>
    <t>0002 - Fortalecimiento del Servicio Nacional de Empleo  (SENAE) del Ministerio de Trabajo y los Servicios de Intermediación de Empleo.-</t>
  </si>
  <si>
    <t>0003 - Promoción de los Servicios de Intermediación  de Empleo, Convocatorias de Propuestas para los Empleos temporales y Capacitación para la Empleabilidad Júvenil.</t>
  </si>
  <si>
    <t>0004 - Sé realizaran investigaciones y Estudios Prospectivos del Mercado Laboral, para el Diceño de Politicas Públicas de Empleo.</t>
  </si>
  <si>
    <t>0001 - Modalidad de Entrenamiento para la Inserción Laboral (EIL)  Implementado.</t>
  </si>
  <si>
    <t>0002 - Modalidad de Competecias Básicas (DCB), Capacitación Técnico Vocacional (CTV) y Pasantia Laboral Implementada.</t>
  </si>
  <si>
    <t>0001 - Modalidad de Entrenamiento para la Inserción Laboral (EIL)  Implementada</t>
  </si>
  <si>
    <t>0001 - Capacitación y Ubicación de Puestos de Trabajo Temporales.</t>
  </si>
  <si>
    <t>0001 - Transfromación digital del  Servicio Nacional de Empleo puesto en marcha.</t>
  </si>
  <si>
    <t>0002 - Oficinas terriotoriales de Empleos adeacuadas para el Servicio Nacional de Empleo.</t>
  </si>
  <si>
    <t>0003 - Alianzas estrategícas y Coordinación Insterintitucional Fortalecidas.</t>
  </si>
  <si>
    <t>0001 - Orientación y Ubicación de puesto de trabajo.</t>
  </si>
  <si>
    <t>0002 - Promoción de Empleo en el Mercado Laboral</t>
  </si>
  <si>
    <t>0001 - Formación Ocupacional Especializada.</t>
  </si>
  <si>
    <t>0002 - Formación para la Empleabilidad y el Autoempleo.</t>
  </si>
  <si>
    <t>0001 - Información del Mercado Laboral y Politicas de Empleo.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</si>
</sst>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16" x14ac:knownFonts="1">
    <font>
      <sz val="11"/>
      <color rgb="FF000000"/>
      <name val="Calibri"/>
      <family val="2"/>
      <scheme val="minor"/>
    </font>
    <font>
      <sz val="11"/>
      <name val="Calibri"/>
      <family val="2"/>
    </font>
    <font>
      <b/>
      <sz val="11"/>
      <name val="Calibri"/>
      <family val="2"/>
    </font>
    <font>
      <b/>
      <sz val="12"/>
      <color theme="1"/>
      <name val="Calibri"/>
      <family val="2"/>
      <scheme val="minor"/>
    </font>
    <font>
      <b/>
      <sz val="12"/>
      <color theme="0"/>
      <name val="Calibri"/>
      <family val="2"/>
    </font>
    <font>
      <b/>
      <sz val="11"/>
      <color theme="0"/>
      <name val="Calibri"/>
      <family val="2"/>
      <scheme val="minor"/>
    </font>
    <font>
      <sz val="9"/>
      <name val="Calibri"/>
      <family val="2"/>
    </font>
    <font>
      <sz val="11"/>
      <color rgb="FF000000"/>
      <name val="Calibri"/>
      <family val="2"/>
      <scheme val="minor"/>
    </font>
    <font>
      <sz val="10"/>
      <name val="Arial"/>
      <family val="2"/>
    </font>
    <font>
      <sz val="10"/>
      <color indexed="8"/>
      <name val="Arial"/>
      <family val="2"/>
    </font>
    <font>
      <sz val="10"/>
      <color rgb="FF000000"/>
      <name val="Calibri"/>
      <family val="2"/>
      <scheme val="minor"/>
    </font>
    <font>
      <sz val="10"/>
      <name val="Calibri"/>
      <family val="2"/>
    </font>
    <font>
      <b/>
      <sz val="10"/>
      <name val="Calibri"/>
      <family val="2"/>
    </font>
    <font>
      <sz val="9"/>
      <color indexed="8"/>
      <name val="Arial"/>
      <family val="2"/>
    </font>
    <font>
      <sz val="9"/>
      <color rgb="FF000000"/>
      <name val="Calibri"/>
      <family val="2"/>
      <scheme val="minor"/>
    </font>
    <font>
      <sz val="11"/>
      <color indexed="8"/>
      <name val="Arial"/>
      <family val="2"/>
    </font>
  </fonts>
  <fills count="7">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002060"/>
        <bgColor indexed="64"/>
      </patternFill>
    </fill>
    <fill>
      <patternFill patternType="solid">
        <fgColor theme="6" tint="0.79998168889431442"/>
        <bgColor indexed="64"/>
      </patternFill>
    </fill>
    <fill>
      <patternFill patternType="solid">
        <fgColor theme="4" tint="0.79998168889431442"/>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medium">
        <color indexed="64"/>
      </left>
      <right style="medium">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diagonal/>
    </border>
    <border>
      <left/>
      <right/>
      <top/>
      <bottom style="medium">
        <color indexed="64"/>
      </bottom>
      <diagonal/>
    </border>
    <border>
      <left/>
      <right style="medium">
        <color indexed="64"/>
      </right>
      <top/>
      <bottom/>
      <diagonal/>
    </border>
    <border>
      <left style="medium">
        <color indexed="64"/>
      </left>
      <right/>
      <top/>
      <bottom/>
      <diagonal/>
    </border>
    <border>
      <left style="medium">
        <color indexed="64"/>
      </left>
      <right style="medium">
        <color indexed="64"/>
      </right>
      <top style="thin">
        <color indexed="64"/>
      </top>
      <bottom/>
      <diagonal/>
    </border>
  </borders>
  <cellStyleXfs count="3">
    <xf numFmtId="0" fontId="0" fillId="0" borderId="0"/>
    <xf numFmtId="43" fontId="7" fillId="0" borderId="0" applyFont="0" applyFill="0" applyBorder="0" applyAlignment="0" applyProtection="0"/>
    <xf numFmtId="0" fontId="8" fillId="0" borderId="0"/>
  </cellStyleXfs>
  <cellXfs count="226">
    <xf numFmtId="0" fontId="1" fillId="0" borderId="0" xfId="0" applyFont="1" applyFill="1" applyBorder="1"/>
    <xf numFmtId="0" fontId="1" fillId="2" borderId="0" xfId="0" applyFont="1" applyFill="1" applyBorder="1"/>
    <xf numFmtId="0" fontId="1" fillId="0" borderId="0" xfId="0" applyFont="1" applyFill="1" applyBorder="1"/>
    <xf numFmtId="0" fontId="1" fillId="2" borderId="0" xfId="0" applyFont="1" applyFill="1" applyBorder="1" applyAlignment="1">
      <alignment wrapText="1"/>
    </xf>
    <xf numFmtId="0" fontId="1" fillId="0" borderId="0" xfId="0" applyFont="1" applyFill="1" applyBorder="1" applyAlignment="1">
      <alignment wrapText="1"/>
    </xf>
    <xf numFmtId="0" fontId="2" fillId="5" borderId="9" xfId="0" applyFont="1" applyFill="1" applyBorder="1" applyAlignment="1">
      <alignment horizontal="center" wrapText="1"/>
    </xf>
    <xf numFmtId="0" fontId="5" fillId="4" borderId="1" xfId="0" applyFont="1" applyFill="1" applyBorder="1" applyAlignment="1">
      <alignment horizontal="left"/>
    </xf>
    <xf numFmtId="49" fontId="0" fillId="0" borderId="1" xfId="0" applyNumberFormat="1" applyBorder="1"/>
    <xf numFmtId="0" fontId="5" fillId="2" borderId="0" xfId="0" applyFont="1" applyFill="1" applyBorder="1" applyAlignment="1">
      <alignment horizontal="left"/>
    </xf>
    <xf numFmtId="49" fontId="0" fillId="2" borderId="0" xfId="0" applyNumberFormat="1" applyFill="1" applyBorder="1"/>
    <xf numFmtId="0" fontId="0" fillId="2" borderId="0" xfId="0" applyFill="1" applyBorder="1" applyAlignment="1">
      <alignment horizontal="center"/>
    </xf>
    <xf numFmtId="0" fontId="0" fillId="0" borderId="14" xfId="0" applyFont="1" applyFill="1" applyBorder="1" applyAlignment="1">
      <alignment vertical="center" wrapText="1"/>
    </xf>
    <xf numFmtId="0" fontId="6" fillId="6" borderId="1" xfId="0" applyFont="1" applyFill="1" applyBorder="1"/>
    <xf numFmtId="0" fontId="3" fillId="2" borderId="0" xfId="0" applyFont="1" applyFill="1" applyAlignment="1">
      <alignment horizontal="center"/>
    </xf>
    <xf numFmtId="0" fontId="6" fillId="6" borderId="0" xfId="0" applyFont="1" applyFill="1" applyBorder="1"/>
    <xf numFmtId="0" fontId="0" fillId="0" borderId="22" xfId="0" applyFont="1" applyFill="1" applyBorder="1" applyAlignment="1">
      <alignment vertical="center" wrapText="1"/>
    </xf>
    <xf numFmtId="0" fontId="3" fillId="2" borderId="0" xfId="0" applyFont="1" applyFill="1" applyAlignment="1">
      <alignment horizontal="center"/>
    </xf>
    <xf numFmtId="0" fontId="11" fillId="0" borderId="1" xfId="0" applyFont="1" applyFill="1" applyBorder="1"/>
    <xf numFmtId="0" fontId="11" fillId="0" borderId="17" xfId="0" applyFont="1" applyFill="1" applyBorder="1"/>
    <xf numFmtId="0" fontId="12" fillId="6" borderId="1" xfId="0" applyFont="1" applyFill="1" applyBorder="1" applyAlignment="1">
      <alignment horizontal="center" vertical="center" wrapText="1"/>
    </xf>
    <xf numFmtId="0" fontId="12" fillId="6" borderId="1" xfId="0" applyFont="1" applyFill="1" applyBorder="1" applyAlignment="1">
      <alignment horizontal="center" wrapText="1"/>
    </xf>
    <xf numFmtId="0" fontId="10" fillId="0" borderId="14" xfId="0" applyFont="1" applyFill="1" applyBorder="1" applyAlignment="1">
      <alignment vertical="center" wrapText="1"/>
    </xf>
    <xf numFmtId="0" fontId="10" fillId="0" borderId="22" xfId="0" applyFont="1" applyFill="1" applyBorder="1" applyAlignment="1">
      <alignment vertical="center" wrapText="1"/>
    </xf>
    <xf numFmtId="0" fontId="11" fillId="0" borderId="1" xfId="0" applyFont="1" applyFill="1" applyBorder="1" applyAlignment="1">
      <alignment wrapText="1"/>
    </xf>
    <xf numFmtId="0" fontId="11" fillId="0" borderId="17" xfId="0" applyFont="1" applyFill="1" applyBorder="1" applyAlignment="1">
      <alignment wrapText="1"/>
    </xf>
    <xf numFmtId="43" fontId="1" fillId="0" borderId="0" xfId="1" applyFont="1" applyFill="1" applyBorder="1" applyAlignment="1">
      <alignment wrapText="1"/>
    </xf>
    <xf numFmtId="0" fontId="10" fillId="0" borderId="26" xfId="0" applyFont="1" applyFill="1" applyBorder="1" applyAlignment="1">
      <alignment vertical="center" wrapText="1"/>
    </xf>
    <xf numFmtId="0" fontId="10" fillId="0" borderId="37" xfId="0" applyFont="1" applyFill="1" applyBorder="1" applyAlignment="1">
      <alignment vertical="center" wrapText="1"/>
    </xf>
    <xf numFmtId="4" fontId="6" fillId="0" borderId="14" xfId="0" applyNumberFormat="1" applyFont="1" applyFill="1" applyBorder="1" applyAlignment="1">
      <alignment horizontal="center" vertical="center"/>
    </xf>
    <xf numFmtId="0" fontId="6" fillId="0" borderId="14" xfId="0" applyFont="1" applyFill="1" applyBorder="1"/>
    <xf numFmtId="164" fontId="6" fillId="0" borderId="14" xfId="0" applyNumberFormat="1" applyFont="1" applyFill="1" applyBorder="1"/>
    <xf numFmtId="0" fontId="6" fillId="0" borderId="1" xfId="0" applyFont="1" applyFill="1" applyBorder="1"/>
    <xf numFmtId="164" fontId="6" fillId="0" borderId="1" xfId="0" applyNumberFormat="1" applyFont="1" applyFill="1" applyBorder="1"/>
    <xf numFmtId="0" fontId="6" fillId="0" borderId="17" xfId="0" applyFont="1" applyFill="1" applyBorder="1"/>
    <xf numFmtId="3" fontId="6" fillId="0" borderId="1" xfId="0" applyNumberFormat="1" applyFont="1" applyFill="1" applyBorder="1"/>
    <xf numFmtId="43" fontId="6" fillId="0" borderId="14" xfId="0" applyNumberFormat="1" applyFont="1" applyFill="1" applyBorder="1"/>
    <xf numFmtId="3" fontId="6" fillId="0" borderId="14" xfId="0" applyNumberFormat="1" applyFont="1" applyFill="1" applyBorder="1"/>
    <xf numFmtId="164" fontId="6" fillId="0" borderId="17" xfId="0" applyNumberFormat="1" applyFont="1" applyFill="1" applyBorder="1"/>
    <xf numFmtId="3" fontId="6" fillId="0" borderId="17" xfId="0" applyNumberFormat="1" applyFont="1" applyFill="1" applyBorder="1"/>
    <xf numFmtId="43" fontId="11" fillId="0" borderId="1" xfId="1" applyFont="1" applyFill="1" applyBorder="1"/>
    <xf numFmtId="49" fontId="9" fillId="0" borderId="1" xfId="2" applyNumberFormat="1" applyFont="1" applyFill="1" applyBorder="1" applyAlignment="1">
      <alignment vertical="center" wrapText="1"/>
    </xf>
    <xf numFmtId="49" fontId="9" fillId="0" borderId="1" xfId="2" applyNumberFormat="1" applyFont="1" applyFill="1" applyBorder="1" applyAlignment="1">
      <alignment wrapText="1"/>
    </xf>
    <xf numFmtId="0" fontId="10" fillId="0" borderId="23" xfId="0" applyFont="1" applyFill="1" applyBorder="1" applyAlignment="1" applyProtection="1">
      <alignment vertical="center" wrapText="1"/>
      <protection locked="0"/>
    </xf>
    <xf numFmtId="0" fontId="10" fillId="0" borderId="1" xfId="0" applyFont="1" applyFill="1" applyBorder="1" applyAlignment="1" applyProtection="1">
      <alignment vertical="center" wrapText="1"/>
      <protection locked="0"/>
    </xf>
    <xf numFmtId="4" fontId="6" fillId="0" borderId="1" xfId="0" applyNumberFormat="1" applyFont="1" applyFill="1" applyBorder="1" applyAlignment="1">
      <alignment horizontal="center" vertical="center"/>
    </xf>
    <xf numFmtId="0" fontId="10" fillId="0" borderId="1" xfId="0" applyFont="1" applyFill="1" applyBorder="1" applyAlignment="1">
      <alignment vertical="center" wrapText="1"/>
    </xf>
    <xf numFmtId="0" fontId="10" fillId="0" borderId="17" xfId="0" applyFont="1" applyFill="1" applyBorder="1" applyAlignment="1">
      <alignment vertical="center" wrapText="1"/>
    </xf>
    <xf numFmtId="4" fontId="6" fillId="0" borderId="17" xfId="0" applyNumberFormat="1" applyFont="1" applyFill="1" applyBorder="1" applyAlignment="1">
      <alignment horizontal="center" vertical="center"/>
    </xf>
    <xf numFmtId="4" fontId="6" fillId="0" borderId="31" xfId="0" applyNumberFormat="1" applyFont="1" applyFill="1" applyBorder="1" applyAlignment="1">
      <alignment horizontal="center" vertical="center"/>
    </xf>
    <xf numFmtId="4" fontId="6" fillId="0" borderId="32" xfId="0" applyNumberFormat="1" applyFont="1" applyFill="1" applyBorder="1" applyAlignment="1">
      <alignment horizontal="center" vertical="center"/>
    </xf>
    <xf numFmtId="49" fontId="9" fillId="0" borderId="14" xfId="2" applyNumberFormat="1" applyFont="1" applyFill="1" applyBorder="1" applyAlignment="1">
      <alignment wrapText="1"/>
    </xf>
    <xf numFmtId="4" fontId="13" fillId="0" borderId="1" xfId="2" applyNumberFormat="1" applyFont="1" applyFill="1" applyBorder="1" applyAlignment="1">
      <alignment horizontal="right" vertical="center"/>
    </xf>
    <xf numFmtId="49" fontId="9" fillId="0" borderId="17" xfId="2" applyNumberFormat="1" applyFont="1" applyFill="1" applyBorder="1" applyAlignment="1">
      <alignment wrapText="1"/>
    </xf>
    <xf numFmtId="49" fontId="9" fillId="0" borderId="14" xfId="2" applyNumberFormat="1" applyFont="1" applyFill="1" applyBorder="1" applyAlignment="1">
      <alignment vertical="center" wrapText="1"/>
    </xf>
    <xf numFmtId="49" fontId="9" fillId="0" borderId="22" xfId="2" applyNumberFormat="1" applyFont="1" applyFill="1" applyBorder="1" applyAlignment="1">
      <alignment wrapText="1"/>
    </xf>
    <xf numFmtId="0" fontId="1" fillId="0" borderId="27" xfId="0" applyFont="1" applyFill="1" applyBorder="1"/>
    <xf numFmtId="49" fontId="9" fillId="0" borderId="38" xfId="2" applyNumberFormat="1" applyFont="1" applyFill="1" applyBorder="1" applyAlignment="1">
      <alignment wrapText="1"/>
    </xf>
    <xf numFmtId="0" fontId="11" fillId="0" borderId="8" xfId="0" applyFont="1" applyFill="1" applyBorder="1"/>
    <xf numFmtId="0" fontId="11" fillId="0" borderId="8" xfId="0" applyFont="1" applyFill="1" applyBorder="1" applyAlignment="1">
      <alignment wrapText="1"/>
    </xf>
    <xf numFmtId="0" fontId="6" fillId="0" borderId="8" xfId="0" applyFont="1" applyFill="1" applyBorder="1"/>
    <xf numFmtId="0" fontId="6" fillId="0" borderId="6" xfId="0" applyFont="1" applyFill="1" applyBorder="1"/>
    <xf numFmtId="49" fontId="9" fillId="0" borderId="26" xfId="2" applyNumberFormat="1" applyFont="1" applyFill="1" applyBorder="1" applyAlignment="1">
      <alignment wrapText="1"/>
    </xf>
    <xf numFmtId="49" fontId="9" fillId="0" borderId="13" xfId="2" applyNumberFormat="1" applyFont="1" applyFill="1" applyBorder="1" applyAlignment="1">
      <alignment wrapText="1"/>
    </xf>
    <xf numFmtId="49" fontId="9" fillId="0" borderId="26" xfId="2" applyNumberFormat="1" applyFont="1" applyFill="1" applyBorder="1" applyAlignment="1">
      <alignment vertical="center" wrapText="1"/>
    </xf>
    <xf numFmtId="49" fontId="9" fillId="0" borderId="13" xfId="2" applyNumberFormat="1" applyFont="1" applyFill="1" applyBorder="1" applyAlignment="1">
      <alignment vertical="center" wrapText="1"/>
    </xf>
    <xf numFmtId="49" fontId="9" fillId="0" borderId="37" xfId="2" applyNumberFormat="1" applyFont="1" applyFill="1" applyBorder="1" applyAlignment="1">
      <alignment wrapText="1"/>
    </xf>
    <xf numFmtId="0" fontId="1" fillId="0" borderId="7" xfId="0" applyFont="1" applyFill="1" applyBorder="1"/>
    <xf numFmtId="0" fontId="11" fillId="0" borderId="14" xfId="0" applyFont="1" applyFill="1" applyBorder="1"/>
    <xf numFmtId="0" fontId="11" fillId="0" borderId="14" xfId="0" applyFont="1" applyFill="1" applyBorder="1" applyAlignment="1">
      <alignment wrapText="1"/>
    </xf>
    <xf numFmtId="0" fontId="0" fillId="0" borderId="26" xfId="0" applyFont="1" applyFill="1" applyBorder="1" applyAlignment="1">
      <alignment vertical="center" wrapText="1"/>
    </xf>
    <xf numFmtId="0" fontId="10" fillId="0" borderId="23" xfId="0" applyFont="1" applyFill="1" applyBorder="1" applyAlignment="1">
      <alignment vertical="center" wrapText="1"/>
    </xf>
    <xf numFmtId="49" fontId="9" fillId="0" borderId="38" xfId="2" applyNumberFormat="1" applyFont="1" applyFill="1" applyBorder="1" applyAlignment="1">
      <alignment horizontal="left" vertical="center" wrapText="1"/>
    </xf>
    <xf numFmtId="49" fontId="9" fillId="0" borderId="15" xfId="2" applyNumberFormat="1" applyFont="1" applyFill="1" applyBorder="1" applyAlignment="1">
      <alignment horizontal="center" vertical="center" wrapText="1"/>
    </xf>
    <xf numFmtId="0" fontId="10" fillId="0" borderId="26" xfId="0" applyFont="1" applyFill="1" applyBorder="1" applyAlignment="1">
      <alignment horizontal="center" vertical="center" wrapText="1"/>
    </xf>
    <xf numFmtId="49" fontId="9" fillId="0" borderId="8" xfId="2" applyNumberFormat="1" applyFont="1" applyFill="1" applyBorder="1" applyAlignment="1">
      <alignment horizontal="left" vertical="center" wrapText="1"/>
    </xf>
    <xf numFmtId="49" fontId="9" fillId="0" borderId="10" xfId="2" applyNumberFormat="1" applyFont="1" applyFill="1" applyBorder="1" applyAlignment="1">
      <alignment horizontal="left" vertical="center" wrapText="1"/>
    </xf>
    <xf numFmtId="0" fontId="0" fillId="0" borderId="15" xfId="0" applyFont="1" applyFill="1" applyBorder="1" applyAlignment="1">
      <alignment horizontal="center" vertical="center" wrapText="1"/>
    </xf>
    <xf numFmtId="4" fontId="6" fillId="0" borderId="22" xfId="0" applyNumberFormat="1" applyFont="1" applyFill="1" applyBorder="1" applyAlignment="1">
      <alignment horizontal="center" vertical="center"/>
    </xf>
    <xf numFmtId="49" fontId="9" fillId="0" borderId="1" xfId="2" applyNumberFormat="1" applyFont="1" applyFill="1" applyBorder="1" applyAlignment="1">
      <alignment horizontal="left" vertical="center" wrapText="1"/>
    </xf>
    <xf numFmtId="0" fontId="0" fillId="0" borderId="25" xfId="0" applyFont="1" applyFill="1" applyBorder="1" applyAlignment="1">
      <alignment vertical="center" wrapText="1"/>
    </xf>
    <xf numFmtId="0" fontId="11" fillId="0" borderId="26" xfId="0" applyFont="1" applyFill="1" applyBorder="1" applyAlignment="1">
      <alignment horizontal="center" vertical="center" wrapText="1"/>
    </xf>
    <xf numFmtId="0" fontId="11" fillId="0" borderId="14" xfId="0" applyFont="1" applyFill="1" applyBorder="1" applyAlignment="1">
      <alignment horizontal="center" wrapText="1"/>
    </xf>
    <xf numFmtId="0" fontId="11" fillId="0" borderId="1" xfId="0" applyFont="1" applyFill="1" applyBorder="1" applyAlignment="1">
      <alignment horizontal="center" wrapText="1"/>
    </xf>
    <xf numFmtId="0" fontId="11" fillId="0" borderId="23" xfId="0" applyFont="1" applyFill="1" applyBorder="1" applyAlignment="1">
      <alignment horizontal="center" vertical="center" wrapText="1"/>
    </xf>
    <xf numFmtId="0" fontId="11" fillId="0" borderId="1" xfId="0" applyFont="1" applyFill="1" applyBorder="1" applyAlignment="1">
      <alignment horizontal="center" vertical="center" wrapText="1"/>
    </xf>
    <xf numFmtId="49" fontId="9" fillId="0" borderId="28" xfId="2" applyNumberFormat="1" applyFont="1" applyFill="1" applyBorder="1" applyAlignment="1">
      <alignment horizontal="left" vertical="center" wrapText="1"/>
    </xf>
    <xf numFmtId="49" fontId="9" fillId="0" borderId="1" xfId="2" applyNumberFormat="1" applyFont="1" applyFill="1" applyBorder="1" applyAlignment="1">
      <alignment horizontal="center" vertical="center" wrapText="1"/>
    </xf>
    <xf numFmtId="0" fontId="10" fillId="0" borderId="14" xfId="0" applyFont="1" applyFill="1" applyBorder="1" applyAlignment="1" applyProtection="1">
      <alignment horizontal="center" vertical="center" wrapText="1"/>
      <protection locked="0"/>
    </xf>
    <xf numFmtId="0" fontId="10" fillId="0" borderId="18" xfId="0" applyFont="1" applyFill="1" applyBorder="1" applyAlignment="1" applyProtection="1">
      <alignment vertical="center" wrapText="1"/>
      <protection locked="0"/>
    </xf>
    <xf numFmtId="49" fontId="9" fillId="0" borderId="6" xfId="2" applyNumberFormat="1" applyFont="1" applyFill="1" applyBorder="1" applyAlignment="1">
      <alignment horizontal="left" vertical="center" wrapText="1"/>
    </xf>
    <xf numFmtId="0" fontId="10" fillId="0" borderId="29" xfId="0" applyFont="1" applyFill="1" applyBorder="1" applyAlignment="1" applyProtection="1">
      <alignment vertical="center" wrapText="1"/>
      <protection locked="0"/>
    </xf>
    <xf numFmtId="0" fontId="10" fillId="0" borderId="24" xfId="0" applyFont="1" applyFill="1" applyBorder="1" applyAlignment="1" applyProtection="1">
      <alignment vertical="center" wrapText="1"/>
      <protection locked="0"/>
    </xf>
    <xf numFmtId="0" fontId="11" fillId="0" borderId="1" xfId="0" applyFont="1" applyFill="1" applyBorder="1" applyAlignment="1">
      <alignment vertical="center" wrapText="1"/>
    </xf>
    <xf numFmtId="49" fontId="9" fillId="0" borderId="0" xfId="2" applyNumberFormat="1" applyFont="1" applyFill="1" applyBorder="1" applyAlignment="1">
      <alignment vertical="center" wrapText="1"/>
    </xf>
    <xf numFmtId="0" fontId="11" fillId="0" borderId="23" xfId="0" applyFont="1" applyFill="1" applyBorder="1" applyAlignment="1">
      <alignment wrapText="1"/>
    </xf>
    <xf numFmtId="0" fontId="2" fillId="3" borderId="10"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12" fillId="6" borderId="1" xfId="0" applyFont="1" applyFill="1" applyBorder="1" applyAlignment="1">
      <alignment horizontal="left" vertical="center" wrapText="1"/>
    </xf>
    <xf numFmtId="0" fontId="0" fillId="0" borderId="26" xfId="0" applyFont="1" applyFill="1" applyBorder="1" applyAlignment="1">
      <alignment horizontal="left" vertical="center" wrapText="1"/>
    </xf>
    <xf numFmtId="49" fontId="9" fillId="0" borderId="19" xfId="2" applyNumberFormat="1" applyFont="1" applyFill="1" applyBorder="1" applyAlignment="1">
      <alignment horizontal="left" vertical="center" wrapText="1"/>
    </xf>
    <xf numFmtId="49" fontId="9" fillId="0" borderId="20" xfId="2" applyNumberFormat="1" applyFont="1" applyFill="1" applyBorder="1" applyAlignment="1">
      <alignment horizontal="left" vertical="center" wrapText="1"/>
    </xf>
    <xf numFmtId="0" fontId="10" fillId="0" borderId="20" xfId="0" applyFont="1" applyFill="1" applyBorder="1" applyAlignment="1">
      <alignment horizontal="left" vertical="center" wrapText="1"/>
    </xf>
    <xf numFmtId="49" fontId="9" fillId="0" borderId="29" xfId="2" applyNumberFormat="1" applyFont="1" applyFill="1" applyBorder="1" applyAlignment="1">
      <alignment horizontal="left" vertical="center" wrapText="1"/>
    </xf>
    <xf numFmtId="0" fontId="10" fillId="0" borderId="8" xfId="0" applyFont="1" applyFill="1" applyBorder="1" applyAlignment="1">
      <alignment horizontal="left" vertical="center" wrapText="1"/>
    </xf>
    <xf numFmtId="49" fontId="9" fillId="0" borderId="26" xfId="2" applyNumberFormat="1" applyFont="1" applyFill="1" applyBorder="1" applyAlignment="1">
      <alignment horizontal="left" vertical="center" wrapText="1"/>
    </xf>
    <xf numFmtId="49" fontId="9" fillId="0" borderId="13" xfId="2" applyNumberFormat="1" applyFont="1" applyFill="1" applyBorder="1" applyAlignment="1">
      <alignment horizontal="left" vertical="center" wrapText="1"/>
    </xf>
    <xf numFmtId="49" fontId="9" fillId="0" borderId="0" xfId="2" applyNumberFormat="1" applyFont="1" applyFill="1" applyBorder="1" applyAlignment="1">
      <alignment horizontal="left" vertical="center" wrapText="1"/>
    </xf>
    <xf numFmtId="49" fontId="9" fillId="0" borderId="3" xfId="2" applyNumberFormat="1" applyFont="1" applyFill="1" applyBorder="1" applyAlignment="1">
      <alignment horizontal="left" vertical="center" wrapText="1"/>
    </xf>
    <xf numFmtId="0" fontId="3" fillId="2" borderId="0" xfId="0" applyFont="1" applyFill="1" applyAlignment="1">
      <alignment horizontal="left" vertical="center"/>
    </xf>
    <xf numFmtId="49" fontId="0" fillId="0" borderId="1" xfId="0" applyNumberFormat="1" applyBorder="1" applyAlignment="1">
      <alignment horizontal="left" vertical="center"/>
    </xf>
    <xf numFmtId="49" fontId="0" fillId="2" borderId="0" xfId="0" applyNumberFormat="1" applyFill="1" applyBorder="1" applyAlignment="1">
      <alignment horizontal="left" vertical="center"/>
    </xf>
    <xf numFmtId="0" fontId="1" fillId="2" borderId="0" xfId="0" applyFont="1" applyFill="1" applyBorder="1" applyAlignment="1">
      <alignment horizontal="left" vertical="center" wrapText="1"/>
    </xf>
    <xf numFmtId="49" fontId="9" fillId="0" borderId="23" xfId="2" applyNumberFormat="1" applyFont="1" applyFill="1" applyBorder="1" applyAlignment="1">
      <alignment horizontal="left" vertical="center" wrapText="1"/>
    </xf>
    <xf numFmtId="49" fontId="9" fillId="0" borderId="37" xfId="2" applyNumberFormat="1" applyFont="1" applyFill="1" applyBorder="1" applyAlignment="1">
      <alignment horizontal="left" vertical="center" wrapText="1"/>
    </xf>
    <xf numFmtId="0" fontId="11" fillId="0" borderId="8" xfId="0" applyFont="1" applyFill="1" applyBorder="1" applyAlignment="1">
      <alignment horizontal="left" vertical="center" wrapText="1"/>
    </xf>
    <xf numFmtId="0" fontId="11" fillId="0" borderId="23" xfId="0" applyFont="1" applyFill="1" applyBorder="1" applyAlignment="1">
      <alignment horizontal="left" vertical="center" wrapText="1"/>
    </xf>
    <xf numFmtId="0" fontId="1" fillId="0" borderId="0" xfId="0" applyFont="1" applyFill="1" applyBorder="1" applyAlignment="1">
      <alignment horizontal="left" vertical="center" wrapText="1"/>
    </xf>
    <xf numFmtId="4" fontId="13" fillId="0" borderId="18" xfId="2" applyNumberFormat="1" applyFont="1" applyFill="1" applyBorder="1" applyAlignment="1">
      <alignment horizontal="right" vertical="center"/>
    </xf>
    <xf numFmtId="4" fontId="13" fillId="0" borderId="16" xfId="2" applyNumberFormat="1" applyFont="1" applyFill="1" applyBorder="1" applyAlignment="1">
      <alignment horizontal="right" vertical="center"/>
    </xf>
    <xf numFmtId="4" fontId="13" fillId="0" borderId="14" xfId="2" applyNumberFormat="1" applyFont="1" applyFill="1" applyBorder="1" applyAlignment="1">
      <alignment horizontal="right" vertical="center"/>
    </xf>
    <xf numFmtId="4" fontId="13" fillId="0" borderId="17" xfId="2" applyNumberFormat="1" applyFont="1" applyFill="1" applyBorder="1" applyAlignment="1">
      <alignment horizontal="right" vertical="center"/>
    </xf>
    <xf numFmtId="4" fontId="13" fillId="0" borderId="31" xfId="2" applyNumberFormat="1" applyFont="1" applyFill="1" applyBorder="1" applyAlignment="1">
      <alignment horizontal="right" vertical="center"/>
    </xf>
    <xf numFmtId="0" fontId="3" fillId="2" borderId="0" xfId="0" applyFont="1" applyFill="1" applyAlignment="1">
      <alignment horizontal="right" vertical="center"/>
    </xf>
    <xf numFmtId="0" fontId="0" fillId="2" borderId="0" xfId="0" applyFill="1" applyBorder="1" applyAlignment="1">
      <alignment horizontal="right" vertical="center"/>
    </xf>
    <xf numFmtId="0" fontId="1" fillId="2" borderId="0" xfId="0" applyFont="1" applyFill="1" applyBorder="1" applyAlignment="1">
      <alignment horizontal="right" vertical="center"/>
    </xf>
    <xf numFmtId="3" fontId="1" fillId="2" borderId="0" xfId="0" applyNumberFormat="1" applyFont="1" applyFill="1" applyBorder="1" applyAlignment="1">
      <alignment horizontal="right" vertical="center"/>
    </xf>
    <xf numFmtId="0" fontId="12" fillId="6" borderId="1" xfId="0" applyFont="1" applyFill="1" applyBorder="1" applyAlignment="1">
      <alignment horizontal="right" vertical="center" wrapText="1"/>
    </xf>
    <xf numFmtId="3" fontId="14" fillId="0" borderId="14" xfId="0" applyNumberFormat="1" applyFont="1" applyFill="1" applyBorder="1" applyAlignment="1">
      <alignment horizontal="right" vertical="center" wrapText="1"/>
    </xf>
    <xf numFmtId="0" fontId="6" fillId="0" borderId="14" xfId="0" applyNumberFormat="1" applyFont="1" applyFill="1" applyBorder="1" applyAlignment="1">
      <alignment horizontal="right" vertical="center"/>
    </xf>
    <xf numFmtId="4" fontId="6" fillId="0" borderId="14" xfId="0" applyNumberFormat="1" applyFont="1" applyFill="1" applyBorder="1" applyAlignment="1">
      <alignment horizontal="right" vertical="center"/>
    </xf>
    <xf numFmtId="3" fontId="14" fillId="0" borderId="1" xfId="0" applyNumberFormat="1" applyFont="1" applyFill="1" applyBorder="1" applyAlignment="1">
      <alignment horizontal="right" vertical="center" wrapText="1"/>
    </xf>
    <xf numFmtId="0" fontId="6" fillId="0" borderId="1" xfId="0" applyNumberFormat="1" applyFont="1" applyFill="1" applyBorder="1" applyAlignment="1">
      <alignment horizontal="right" vertical="center"/>
    </xf>
    <xf numFmtId="4" fontId="6" fillId="0" borderId="1" xfId="0" applyNumberFormat="1" applyFont="1" applyFill="1" applyBorder="1" applyAlignment="1">
      <alignment horizontal="right" vertical="center"/>
    </xf>
    <xf numFmtId="164" fontId="6" fillId="0" borderId="14" xfId="1" applyNumberFormat="1" applyFont="1" applyFill="1" applyBorder="1" applyAlignment="1">
      <alignment horizontal="right" vertical="center"/>
    </xf>
    <xf numFmtId="0" fontId="14" fillId="0" borderId="1" xfId="0" applyFont="1" applyFill="1" applyBorder="1" applyAlignment="1" applyProtection="1">
      <alignment horizontal="right" vertical="center" wrapText="1"/>
      <protection locked="0"/>
    </xf>
    <xf numFmtId="43" fontId="6" fillId="0" borderId="14" xfId="1" applyFont="1" applyFill="1" applyBorder="1" applyAlignment="1">
      <alignment horizontal="right" vertical="center"/>
    </xf>
    <xf numFmtId="3" fontId="14" fillId="0" borderId="17" xfId="0" applyNumberFormat="1" applyFont="1" applyFill="1" applyBorder="1" applyAlignment="1">
      <alignment horizontal="right" vertical="center" wrapText="1"/>
    </xf>
    <xf numFmtId="3" fontId="14" fillId="0" borderId="18" xfId="0" applyNumberFormat="1" applyFont="1" applyFill="1" applyBorder="1" applyAlignment="1">
      <alignment horizontal="right" vertical="center" wrapText="1"/>
    </xf>
    <xf numFmtId="3" fontId="14" fillId="0" borderId="15" xfId="0" applyNumberFormat="1" applyFont="1" applyFill="1" applyBorder="1" applyAlignment="1">
      <alignment horizontal="right" vertical="center" wrapText="1"/>
    </xf>
    <xf numFmtId="164" fontId="6" fillId="0" borderId="1" xfId="1" applyNumberFormat="1" applyFont="1" applyFill="1" applyBorder="1" applyAlignment="1">
      <alignment horizontal="right" vertical="center"/>
    </xf>
    <xf numFmtId="3" fontId="14" fillId="0" borderId="21" xfId="0" applyNumberFormat="1" applyFont="1" applyFill="1" applyBorder="1" applyAlignment="1">
      <alignment horizontal="right" vertical="center" wrapText="1"/>
    </xf>
    <xf numFmtId="0" fontId="6" fillId="0" borderId="26" xfId="0" applyNumberFormat="1" applyFont="1" applyFill="1" applyBorder="1" applyAlignment="1">
      <alignment horizontal="right" vertical="center"/>
    </xf>
    <xf numFmtId="0" fontId="6" fillId="0" borderId="17" xfId="0" applyNumberFormat="1" applyFont="1" applyFill="1" applyBorder="1" applyAlignment="1">
      <alignment horizontal="right" vertical="center"/>
    </xf>
    <xf numFmtId="3" fontId="14" fillId="0" borderId="30" xfId="0" applyNumberFormat="1" applyFont="1" applyFill="1" applyBorder="1" applyAlignment="1">
      <alignment horizontal="right" vertical="center" wrapText="1"/>
    </xf>
    <xf numFmtId="0" fontId="6" fillId="0" borderId="31" xfId="0" applyNumberFormat="1" applyFont="1" applyFill="1" applyBorder="1" applyAlignment="1">
      <alignment horizontal="right" vertical="center"/>
    </xf>
    <xf numFmtId="4" fontId="6" fillId="0" borderId="31" xfId="0" applyNumberFormat="1" applyFont="1" applyFill="1" applyBorder="1" applyAlignment="1">
      <alignment horizontal="right" vertical="center"/>
    </xf>
    <xf numFmtId="164" fontId="13" fillId="0" borderId="15" xfId="1" applyNumberFormat="1" applyFont="1" applyFill="1" applyBorder="1" applyAlignment="1">
      <alignment horizontal="right" vertical="center" wrapText="1"/>
    </xf>
    <xf numFmtId="164" fontId="13" fillId="0" borderId="21" xfId="1" applyNumberFormat="1" applyFont="1" applyFill="1" applyBorder="1" applyAlignment="1">
      <alignment horizontal="right" vertical="center" wrapText="1"/>
    </xf>
    <xf numFmtId="0" fontId="6" fillId="0" borderId="14" xfId="0" applyFont="1" applyFill="1" applyBorder="1" applyAlignment="1">
      <alignment horizontal="right" vertical="center"/>
    </xf>
    <xf numFmtId="164" fontId="6" fillId="0" borderId="14" xfId="0" applyNumberFormat="1" applyFont="1" applyFill="1" applyBorder="1" applyAlignment="1">
      <alignment horizontal="right" vertical="center"/>
    </xf>
    <xf numFmtId="3" fontId="6" fillId="0" borderId="1" xfId="0" applyNumberFormat="1" applyFont="1" applyFill="1" applyBorder="1" applyAlignment="1">
      <alignment horizontal="right" vertical="center"/>
    </xf>
    <xf numFmtId="0" fontId="6" fillId="0" borderId="1" xfId="0" applyFont="1" applyFill="1" applyBorder="1" applyAlignment="1">
      <alignment horizontal="right" vertical="center"/>
    </xf>
    <xf numFmtId="3" fontId="6" fillId="0" borderId="17" xfId="0" applyNumberFormat="1" applyFont="1" applyFill="1" applyBorder="1" applyAlignment="1">
      <alignment horizontal="right" vertical="center"/>
    </xf>
    <xf numFmtId="0" fontId="6" fillId="0" borderId="17" xfId="0" applyFont="1" applyFill="1" applyBorder="1" applyAlignment="1">
      <alignment horizontal="right" vertical="center"/>
    </xf>
    <xf numFmtId="43" fontId="6" fillId="0" borderId="1" xfId="1" applyFont="1" applyFill="1" applyBorder="1" applyAlignment="1">
      <alignment horizontal="right" vertical="center"/>
    </xf>
    <xf numFmtId="43" fontId="13" fillId="0" borderId="15" xfId="1" applyFont="1" applyFill="1" applyBorder="1" applyAlignment="1">
      <alignment horizontal="right" vertical="center" wrapText="1"/>
    </xf>
    <xf numFmtId="164" fontId="6" fillId="0" borderId="17" xfId="1" applyNumberFormat="1" applyFont="1" applyFill="1" applyBorder="1" applyAlignment="1">
      <alignment horizontal="right" vertical="center"/>
    </xf>
    <xf numFmtId="0" fontId="6" fillId="0" borderId="33" xfId="0" applyFont="1" applyFill="1" applyBorder="1" applyAlignment="1">
      <alignment horizontal="right" vertical="center"/>
    </xf>
    <xf numFmtId="0" fontId="6" fillId="0" borderId="8" xfId="0" applyFont="1" applyFill="1" applyBorder="1" applyAlignment="1">
      <alignment horizontal="right" vertical="center"/>
    </xf>
    <xf numFmtId="164" fontId="6" fillId="0" borderId="8" xfId="1" applyNumberFormat="1" applyFont="1" applyFill="1" applyBorder="1" applyAlignment="1">
      <alignment horizontal="right" vertical="center"/>
    </xf>
    <xf numFmtId="3" fontId="14" fillId="0" borderId="18" xfId="0" applyNumberFormat="1" applyFont="1" applyFill="1" applyBorder="1" applyAlignment="1" applyProtection="1">
      <alignment horizontal="right" vertical="center" wrapText="1"/>
      <protection locked="0"/>
    </xf>
    <xf numFmtId="3" fontId="14" fillId="0" borderId="21" xfId="0" applyNumberFormat="1" applyFont="1" applyFill="1" applyBorder="1" applyAlignment="1" applyProtection="1">
      <alignment horizontal="right" vertical="center" wrapText="1"/>
      <protection locked="0"/>
    </xf>
    <xf numFmtId="164" fontId="14" fillId="0" borderId="26" xfId="1" applyNumberFormat="1" applyFont="1" applyFill="1" applyBorder="1" applyAlignment="1" applyProtection="1">
      <alignment horizontal="right" vertical="center" wrapText="1"/>
      <protection locked="0"/>
    </xf>
    <xf numFmtId="164" fontId="14" fillId="0" borderId="14" xfId="1" applyNumberFormat="1" applyFont="1" applyFill="1" applyBorder="1" applyAlignment="1" applyProtection="1">
      <alignment horizontal="right" vertical="center" wrapText="1"/>
      <protection locked="0"/>
    </xf>
    <xf numFmtId="3" fontId="13" fillId="0" borderId="14" xfId="2" applyNumberFormat="1" applyFont="1" applyFill="1" applyBorder="1" applyAlignment="1">
      <alignment horizontal="right" vertical="center"/>
    </xf>
    <xf numFmtId="3" fontId="13" fillId="0" borderId="17" xfId="2" applyNumberFormat="1" applyFont="1" applyFill="1" applyBorder="1" applyAlignment="1">
      <alignment horizontal="right" vertical="center"/>
    </xf>
    <xf numFmtId="0" fontId="14" fillId="0" borderId="13" xfId="0" applyFont="1" applyFill="1" applyBorder="1" applyAlignment="1" applyProtection="1">
      <alignment horizontal="right" vertical="center" wrapText="1"/>
      <protection locked="0"/>
    </xf>
    <xf numFmtId="164" fontId="14" fillId="0" borderId="1" xfId="1" applyNumberFormat="1" applyFont="1" applyFill="1" applyBorder="1" applyAlignment="1" applyProtection="1">
      <alignment horizontal="right" vertical="center" wrapText="1"/>
      <protection locked="0"/>
    </xf>
    <xf numFmtId="0" fontId="6" fillId="0" borderId="16" xfId="0" applyFont="1" applyFill="1" applyBorder="1" applyAlignment="1">
      <alignment horizontal="right" vertical="center"/>
    </xf>
    <xf numFmtId="164" fontId="14" fillId="0" borderId="23" xfId="1" applyNumberFormat="1" applyFont="1" applyFill="1" applyBorder="1" applyAlignment="1" applyProtection="1">
      <alignment horizontal="right" vertical="center" wrapText="1"/>
      <protection locked="0"/>
    </xf>
    <xf numFmtId="3" fontId="6" fillId="0" borderId="8" xfId="0" applyNumberFormat="1" applyFont="1" applyFill="1" applyBorder="1" applyAlignment="1">
      <alignment horizontal="right" vertical="center"/>
    </xf>
    <xf numFmtId="3" fontId="6" fillId="0" borderId="14" xfId="0" applyNumberFormat="1" applyFont="1" applyFill="1" applyBorder="1" applyAlignment="1">
      <alignment horizontal="right" vertical="center"/>
    </xf>
    <xf numFmtId="4" fontId="1" fillId="0" borderId="0" xfId="0" applyNumberFormat="1" applyFont="1" applyFill="1" applyBorder="1" applyAlignment="1">
      <alignment horizontal="right" vertical="center"/>
    </xf>
    <xf numFmtId="3" fontId="1" fillId="0" borderId="0" xfId="0" applyNumberFormat="1" applyFont="1" applyFill="1" applyBorder="1" applyAlignment="1">
      <alignment horizontal="right" vertical="center"/>
    </xf>
    <xf numFmtId="0" fontId="1" fillId="0" borderId="0" xfId="0" applyFont="1" applyFill="1" applyBorder="1" applyAlignment="1">
      <alignment horizontal="right" vertical="center"/>
    </xf>
    <xf numFmtId="43" fontId="1" fillId="0" borderId="0" xfId="1" applyFont="1" applyFill="1" applyBorder="1" applyAlignment="1">
      <alignment horizontal="right" vertical="center"/>
    </xf>
    <xf numFmtId="164" fontId="1" fillId="0" borderId="0" xfId="1" applyNumberFormat="1" applyFont="1" applyFill="1" applyBorder="1" applyAlignment="1">
      <alignment horizontal="right" vertical="center"/>
    </xf>
    <xf numFmtId="9" fontId="1" fillId="0" borderId="0" xfId="1" applyNumberFormat="1" applyFont="1" applyFill="1" applyBorder="1" applyAlignment="1">
      <alignment horizontal="right" vertical="center"/>
    </xf>
    <xf numFmtId="9" fontId="1" fillId="0" borderId="0" xfId="0" applyNumberFormat="1" applyFont="1" applyFill="1" applyBorder="1" applyAlignment="1">
      <alignment horizontal="right" vertical="center"/>
    </xf>
    <xf numFmtId="0" fontId="0" fillId="0" borderId="34"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1" fillId="0" borderId="9" xfId="0" applyFont="1" applyFill="1" applyBorder="1" applyAlignment="1">
      <alignment horizontal="center"/>
    </xf>
    <xf numFmtId="0" fontId="1" fillId="0" borderId="12" xfId="0" applyFont="1" applyFill="1" applyBorder="1" applyAlignment="1">
      <alignment horizontal="center"/>
    </xf>
    <xf numFmtId="49" fontId="15" fillId="0" borderId="12" xfId="2" applyNumberFormat="1" applyFont="1" applyFill="1" applyBorder="1" applyAlignment="1">
      <alignment horizontal="left" vertical="center" wrapText="1"/>
    </xf>
    <xf numFmtId="49" fontId="15" fillId="0" borderId="21" xfId="2" applyNumberFormat="1" applyFont="1" applyFill="1" applyBorder="1" applyAlignment="1">
      <alignment horizontal="left" vertical="center" wrapText="1"/>
    </xf>
    <xf numFmtId="49" fontId="15" fillId="0" borderId="9" xfId="2" applyNumberFormat="1" applyFont="1" applyFill="1" applyBorder="1" applyAlignment="1">
      <alignment horizontal="left" vertical="center" wrapText="1"/>
    </xf>
    <xf numFmtId="0" fontId="10" fillId="0" borderId="7"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 fillId="0" borderId="34" xfId="0" applyFont="1" applyFill="1" applyBorder="1" applyAlignment="1">
      <alignment horizontal="center"/>
    </xf>
    <xf numFmtId="0" fontId="1" fillId="0" borderId="35" xfId="0" applyFont="1" applyFill="1" applyBorder="1" applyAlignment="1">
      <alignment horizontal="center"/>
    </xf>
    <xf numFmtId="0" fontId="1" fillId="0" borderId="36" xfId="0" applyFont="1" applyFill="1" applyBorder="1" applyAlignment="1">
      <alignment horizontal="center"/>
    </xf>
    <xf numFmtId="0" fontId="0" fillId="0" borderId="9"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12" fillId="6" borderId="16" xfId="0" applyFont="1" applyFill="1" applyBorder="1" applyAlignment="1">
      <alignment horizontal="center" vertical="center" wrapText="1"/>
    </xf>
    <xf numFmtId="0" fontId="12" fillId="6" borderId="20"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xf>
    <xf numFmtId="0" fontId="0" fillId="0" borderId="1" xfId="0" applyBorder="1" applyAlignment="1">
      <alignment horizontal="center"/>
    </xf>
    <xf numFmtId="0" fontId="3" fillId="2" borderId="0" xfId="0" applyFont="1" applyFill="1" applyAlignment="1">
      <alignment horizontal="center"/>
    </xf>
    <xf numFmtId="0" fontId="2" fillId="5" borderId="7" xfId="0" applyFont="1" applyFill="1" applyBorder="1" applyAlignment="1">
      <alignment horizontal="center" wrapText="1"/>
    </xf>
    <xf numFmtId="0" fontId="2" fillId="5" borderId="6" xfId="0" applyFont="1" applyFill="1" applyBorder="1" applyAlignment="1">
      <alignment horizontal="center"/>
    </xf>
    <xf numFmtId="0" fontId="4" fillId="4" borderId="8" xfId="0" applyFont="1" applyFill="1" applyBorder="1" applyAlignment="1">
      <alignment horizontal="center" wrapText="1"/>
    </xf>
    <xf numFmtId="0" fontId="4" fillId="4" borderId="6" xfId="0" applyFont="1" applyFill="1" applyBorder="1" applyAlignment="1">
      <alignment horizontal="center" wrapText="1"/>
    </xf>
    <xf numFmtId="0" fontId="4" fillId="4" borderId="7" xfId="0" applyFont="1" applyFill="1" applyBorder="1" applyAlignment="1">
      <alignment horizontal="center" vertical="center"/>
    </xf>
    <xf numFmtId="0" fontId="4" fillId="4" borderId="8" xfId="0" applyFont="1" applyFill="1" applyBorder="1" applyAlignment="1">
      <alignment horizontal="center" vertical="center"/>
    </xf>
    <xf numFmtId="0" fontId="4" fillId="4" borderId="7"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2" fillId="3" borderId="34" xfId="0" applyFont="1" applyFill="1" applyBorder="1" applyAlignment="1">
      <alignment horizontal="center" vertical="center" wrapText="1"/>
    </xf>
    <xf numFmtId="0" fontId="2" fillId="3" borderId="41"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xf>
    <xf numFmtId="0" fontId="2" fillId="3" borderId="11" xfId="0" applyFont="1" applyFill="1" applyBorder="1" applyAlignment="1">
      <alignment horizontal="center" vertical="center" wrapText="1"/>
    </xf>
    <xf numFmtId="3" fontId="2" fillId="3" borderId="9" xfId="0" applyNumberFormat="1" applyFont="1" applyFill="1" applyBorder="1" applyAlignment="1">
      <alignment horizontal="center" vertical="center" wrapText="1"/>
    </xf>
    <xf numFmtId="3" fontId="2" fillId="3" borderId="12" xfId="0" applyNumberFormat="1"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0" xfId="0" applyFont="1" applyFill="1" applyBorder="1" applyAlignment="1">
      <alignment horizontal="center" vertical="center" wrapText="1"/>
    </xf>
    <xf numFmtId="0" fontId="2" fillId="3" borderId="39" xfId="0" applyFont="1" applyFill="1" applyBorder="1" applyAlignment="1">
      <alignment horizontal="center" vertical="center" wrapText="1"/>
    </xf>
    <xf numFmtId="0" fontId="12" fillId="6" borderId="1" xfId="0" applyFont="1" applyFill="1" applyBorder="1" applyAlignment="1">
      <alignment horizontal="center" vertical="center" wrapText="1"/>
    </xf>
  </cellXfs>
  <cellStyles count="3">
    <cellStyle name="Millares" xfId="1" builtinId="3"/>
    <cellStyle name="Normal" xfId="0" builtinId="0"/>
    <cellStyle name="Normal 2"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0000FF"/>
      <rgbColor rgb="00D3D3D3"/>
      <rgbColor rgb="00FFFFFF"/>
      <rgbColor rgb="0000FF00"/>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971240</xdr:colOff>
      <xdr:row>4</xdr:row>
      <xdr:rowOff>123824</xdr:rowOff>
    </xdr:to>
    <xdr:pic>
      <xdr:nvPicPr>
        <xdr:cNvPr id="2" name="Imagen 1">
          <a:extLst>
            <a:ext uri="{FF2B5EF4-FFF2-40B4-BE49-F238E27FC236}">
              <a16:creationId xmlns:a16="http://schemas.microsoft.com/office/drawing/2014/main" id="{EEB79436-1A3B-4A06-A891-4ADD70120DB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30604" cy="923924"/>
        </a:xfrm>
        <a:prstGeom prst="rect">
          <a:avLst/>
        </a:prstGeom>
      </xdr:spPr>
    </xdr:pic>
    <xdr:clientData/>
  </xdr:twoCellAnchor>
  <xdr:twoCellAnchor editAs="oneCell">
    <xdr:from>
      <xdr:col>5</xdr:col>
      <xdr:colOff>984250</xdr:colOff>
      <xdr:row>100</xdr:row>
      <xdr:rowOff>95250</xdr:rowOff>
    </xdr:from>
    <xdr:to>
      <xdr:col>8</xdr:col>
      <xdr:colOff>396875</xdr:colOff>
      <xdr:row>104</xdr:row>
      <xdr:rowOff>106045</xdr:rowOff>
    </xdr:to>
    <xdr:pic>
      <xdr:nvPicPr>
        <xdr:cNvPr id="5" name="Imagen 4"/>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40625" y="54324250"/>
          <a:ext cx="3063875" cy="77279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K110"/>
  <sheetViews>
    <sheetView tabSelected="1" zoomScale="60" zoomScaleNormal="60" zoomScaleSheetLayoutView="70" workbookViewId="0">
      <selection activeCell="J103" sqref="J103"/>
    </sheetView>
  </sheetViews>
  <sheetFormatPr baseColWidth="10" defaultColWidth="11" defaultRowHeight="15" x14ac:dyDescent="0.25"/>
  <cols>
    <col min="1" max="1" width="17.42578125" style="2" customWidth="1"/>
    <col min="2" max="2" width="35.85546875" style="117" customWidth="1"/>
    <col min="3" max="3" width="10" style="4" customWidth="1"/>
    <col min="4" max="4" width="15" style="2" customWidth="1"/>
    <col min="5" max="5" width="20" style="4" customWidth="1"/>
    <col min="6" max="6" width="18.85546875" style="175" customWidth="1"/>
    <col min="7" max="7" width="16.42578125" style="174" customWidth="1"/>
    <col min="8" max="15" width="19.42578125" style="175" customWidth="1"/>
    <col min="16" max="17" width="19.42578125" style="2" customWidth="1"/>
    <col min="18" max="18" width="14.28515625" style="2" customWidth="1"/>
    <col min="19" max="16384" width="11" style="2"/>
  </cols>
  <sheetData>
    <row r="1" spans="1:63" ht="15.75" x14ac:dyDescent="0.25">
      <c r="A1" s="204"/>
      <c r="B1" s="204"/>
      <c r="C1" s="204"/>
      <c r="D1" s="204"/>
      <c r="E1" s="204"/>
      <c r="F1" s="204"/>
      <c r="G1" s="204"/>
      <c r="H1" s="204"/>
      <c r="I1" s="204"/>
      <c r="J1" s="204"/>
      <c r="K1" s="204"/>
      <c r="L1" s="204"/>
      <c r="M1" s="204"/>
      <c r="N1" s="204"/>
      <c r="O1" s="204"/>
      <c r="P1" s="204"/>
      <c r="Q1" s="204"/>
    </row>
    <row r="2" spans="1:63" ht="15.75" x14ac:dyDescent="0.25">
      <c r="A2" s="204"/>
      <c r="B2" s="204"/>
      <c r="C2" s="204"/>
      <c r="D2" s="204"/>
      <c r="E2" s="204"/>
      <c r="F2" s="204"/>
      <c r="G2" s="204"/>
      <c r="H2" s="204"/>
      <c r="I2" s="204"/>
      <c r="J2" s="204"/>
      <c r="K2" s="204"/>
      <c r="L2" s="204"/>
      <c r="M2" s="204"/>
      <c r="N2" s="204"/>
      <c r="O2" s="204"/>
      <c r="P2" s="204"/>
      <c r="Q2" s="204"/>
    </row>
    <row r="3" spans="1:63" ht="15.75" x14ac:dyDescent="0.25">
      <c r="A3" s="204"/>
      <c r="B3" s="204"/>
      <c r="C3" s="204"/>
      <c r="D3" s="204"/>
      <c r="E3" s="204"/>
      <c r="F3" s="204"/>
      <c r="G3" s="204"/>
      <c r="H3" s="204"/>
      <c r="I3" s="204"/>
      <c r="J3" s="204"/>
      <c r="K3" s="204"/>
      <c r="L3" s="204"/>
      <c r="M3" s="204"/>
      <c r="N3" s="204"/>
      <c r="O3" s="204"/>
      <c r="P3" s="204"/>
      <c r="Q3" s="204"/>
    </row>
    <row r="4" spans="1:63" ht="15.75" x14ac:dyDescent="0.25">
      <c r="A4" s="13"/>
      <c r="B4" s="109"/>
      <c r="C4" s="16"/>
      <c r="D4" s="13"/>
      <c r="E4" s="13"/>
      <c r="F4" s="123"/>
      <c r="G4" s="123"/>
      <c r="H4" s="123"/>
      <c r="I4" s="123"/>
      <c r="J4" s="123"/>
      <c r="K4" s="123"/>
      <c r="L4" s="123"/>
      <c r="M4" s="123"/>
      <c r="N4" s="123"/>
      <c r="O4" s="123"/>
      <c r="P4" s="13"/>
      <c r="Q4" s="13"/>
    </row>
    <row r="5" spans="1:63" ht="15.75" x14ac:dyDescent="0.25">
      <c r="A5" s="13"/>
      <c r="B5" s="109"/>
      <c r="C5" s="16"/>
      <c r="D5" s="13"/>
      <c r="E5" s="13"/>
      <c r="F5" s="123"/>
      <c r="G5" s="123"/>
      <c r="H5" s="123"/>
      <c r="I5" s="123"/>
      <c r="J5" s="123"/>
      <c r="K5" s="123"/>
      <c r="L5" s="123"/>
      <c r="M5" s="123"/>
      <c r="N5" s="123"/>
      <c r="O5" s="123"/>
      <c r="P5" s="13"/>
      <c r="Q5" s="13"/>
    </row>
    <row r="6" spans="1:63" ht="15.75" x14ac:dyDescent="0.25">
      <c r="A6" s="13"/>
      <c r="B6" s="109"/>
      <c r="C6" s="16"/>
      <c r="D6" s="13"/>
      <c r="E6" s="13"/>
      <c r="F6" s="123"/>
      <c r="G6" s="123"/>
      <c r="H6" s="123"/>
      <c r="I6" s="123"/>
      <c r="J6" s="123"/>
      <c r="K6" s="123"/>
      <c r="L6" s="123"/>
      <c r="M6" s="123"/>
      <c r="N6" s="123"/>
      <c r="O6" s="123"/>
      <c r="P6" s="13"/>
      <c r="Q6" s="13"/>
    </row>
    <row r="7" spans="1:63" ht="15.75" x14ac:dyDescent="0.25">
      <c r="A7" s="6" t="s">
        <v>12</v>
      </c>
      <c r="B7" s="110" t="s">
        <v>50</v>
      </c>
      <c r="C7" s="7"/>
      <c r="D7" s="203" t="s">
        <v>51</v>
      </c>
      <c r="E7" s="203"/>
      <c r="F7" s="203"/>
      <c r="G7" s="203"/>
      <c r="H7" s="124"/>
      <c r="I7" s="124"/>
      <c r="J7" s="124"/>
      <c r="K7" s="123"/>
      <c r="L7" s="123"/>
      <c r="M7" s="123"/>
      <c r="N7" s="123"/>
      <c r="O7" s="123"/>
      <c r="P7" s="13"/>
      <c r="Q7" s="13"/>
    </row>
    <row r="8" spans="1:63" ht="15.75" x14ac:dyDescent="0.25">
      <c r="A8" s="6" t="s">
        <v>13</v>
      </c>
      <c r="B8" s="110" t="s">
        <v>52</v>
      </c>
      <c r="C8" s="7"/>
      <c r="D8" s="203" t="s">
        <v>51</v>
      </c>
      <c r="E8" s="203"/>
      <c r="F8" s="203"/>
      <c r="G8" s="203"/>
      <c r="H8" s="124"/>
      <c r="I8" s="124"/>
      <c r="J8" s="124"/>
      <c r="K8" s="123"/>
      <c r="L8" s="123"/>
      <c r="M8" s="123"/>
      <c r="N8" s="123"/>
      <c r="O8" s="123"/>
      <c r="P8" s="13"/>
      <c r="Q8" s="13"/>
    </row>
    <row r="9" spans="1:63" ht="15.75" x14ac:dyDescent="0.25">
      <c r="A9" s="6" t="s">
        <v>14</v>
      </c>
      <c r="B9" s="110" t="s">
        <v>53</v>
      </c>
      <c r="C9" s="7"/>
      <c r="D9" s="203" t="s">
        <v>51</v>
      </c>
      <c r="E9" s="203"/>
      <c r="F9" s="203"/>
      <c r="G9" s="203"/>
      <c r="H9" s="124"/>
      <c r="I9" s="124"/>
      <c r="J9" s="124"/>
      <c r="K9" s="123"/>
      <c r="L9" s="123"/>
      <c r="M9" s="123"/>
      <c r="N9" s="123"/>
      <c r="O9" s="123"/>
      <c r="P9" s="13"/>
      <c r="Q9" s="13"/>
    </row>
    <row r="10" spans="1:63" s="1" customFormat="1" ht="15.75" x14ac:dyDescent="0.25">
      <c r="A10" s="8"/>
      <c r="B10" s="111"/>
      <c r="C10" s="9"/>
      <c r="D10" s="10"/>
      <c r="E10" s="10"/>
      <c r="F10" s="124"/>
      <c r="G10" s="124"/>
      <c r="H10" s="124"/>
      <c r="I10" s="124"/>
      <c r="J10" s="124"/>
      <c r="K10" s="123"/>
      <c r="L10" s="123"/>
      <c r="M10" s="123"/>
      <c r="N10" s="123"/>
      <c r="O10" s="123"/>
      <c r="P10" s="13"/>
      <c r="Q10" s="13"/>
    </row>
    <row r="11" spans="1:63" ht="18.75" customHeight="1" thickBot="1" x14ac:dyDescent="0.3">
      <c r="A11" s="1"/>
      <c r="B11" s="112"/>
      <c r="C11" s="3"/>
      <c r="D11" s="1"/>
      <c r="E11" s="3"/>
      <c r="F11" s="125"/>
      <c r="G11" s="126"/>
      <c r="H11" s="125"/>
      <c r="I11" s="125"/>
      <c r="J11" s="125"/>
      <c r="K11" s="125"/>
      <c r="L11" s="125"/>
      <c r="M11" s="125"/>
      <c r="N11" s="125"/>
      <c r="O11" s="125"/>
      <c r="P11" s="1"/>
      <c r="Q11" s="1"/>
    </row>
    <row r="12" spans="1:63" ht="32.25" customHeight="1" thickBot="1" x14ac:dyDescent="0.3">
      <c r="A12" s="207" t="s">
        <v>11</v>
      </c>
      <c r="B12" s="207"/>
      <c r="C12" s="207"/>
      <c r="D12" s="207"/>
      <c r="E12" s="207"/>
      <c r="F12" s="207"/>
      <c r="G12" s="208"/>
      <c r="H12" s="209" t="s">
        <v>20</v>
      </c>
      <c r="I12" s="210"/>
      <c r="J12" s="210"/>
      <c r="K12" s="210"/>
      <c r="L12" s="210"/>
      <c r="M12" s="210"/>
      <c r="N12" s="210"/>
      <c r="O12" s="210"/>
      <c r="P12" s="211" t="s">
        <v>21</v>
      </c>
      <c r="Q12" s="212"/>
    </row>
    <row r="13" spans="1:63" ht="38.25" customHeight="1" thickBot="1" x14ac:dyDescent="0.3">
      <c r="A13" s="213" t="s">
        <v>16</v>
      </c>
      <c r="B13" s="215" t="s">
        <v>15</v>
      </c>
      <c r="C13" s="201" t="s">
        <v>0</v>
      </c>
      <c r="D13" s="222"/>
      <c r="E13" s="215" t="s">
        <v>1</v>
      </c>
      <c r="F13" s="215" t="s">
        <v>9</v>
      </c>
      <c r="G13" s="220" t="s">
        <v>10</v>
      </c>
      <c r="H13" s="201" t="s">
        <v>4</v>
      </c>
      <c r="I13" s="202"/>
      <c r="J13" s="201" t="s">
        <v>2</v>
      </c>
      <c r="K13" s="202"/>
      <c r="L13" s="217" t="s">
        <v>3</v>
      </c>
      <c r="M13" s="218"/>
      <c r="N13" s="217" t="s">
        <v>5</v>
      </c>
      <c r="O13" s="219"/>
      <c r="P13" s="205" t="s">
        <v>8</v>
      </c>
      <c r="Q13" s="206"/>
    </row>
    <row r="14" spans="1:63" ht="36.75" customHeight="1" x14ac:dyDescent="0.25">
      <c r="A14" s="214"/>
      <c r="B14" s="216"/>
      <c r="C14" s="223"/>
      <c r="D14" s="224"/>
      <c r="E14" s="216"/>
      <c r="F14" s="216"/>
      <c r="G14" s="221"/>
      <c r="H14" s="96" t="s">
        <v>22</v>
      </c>
      <c r="I14" s="97" t="s">
        <v>6</v>
      </c>
      <c r="J14" s="96" t="s">
        <v>22</v>
      </c>
      <c r="K14" s="97" t="s">
        <v>6</v>
      </c>
      <c r="L14" s="96" t="s">
        <v>22</v>
      </c>
      <c r="M14" s="97" t="s">
        <v>6</v>
      </c>
      <c r="N14" s="96" t="s">
        <v>22</v>
      </c>
      <c r="O14" s="95" t="s">
        <v>6</v>
      </c>
      <c r="P14" s="5" t="s">
        <v>23</v>
      </c>
      <c r="Q14" s="5" t="s">
        <v>7</v>
      </c>
    </row>
    <row r="15" spans="1:63" s="12" customFormat="1" ht="180.75" customHeight="1" x14ac:dyDescent="0.25">
      <c r="A15" s="19" t="s">
        <v>24</v>
      </c>
      <c r="B15" s="98" t="s">
        <v>25</v>
      </c>
      <c r="C15" s="225" t="s">
        <v>17</v>
      </c>
      <c r="D15" s="225"/>
      <c r="E15" s="19" t="s">
        <v>18</v>
      </c>
      <c r="F15" s="127" t="s">
        <v>19</v>
      </c>
      <c r="G15" s="127" t="s">
        <v>26</v>
      </c>
      <c r="H15" s="127"/>
      <c r="I15" s="127"/>
      <c r="J15" s="127"/>
      <c r="K15" s="127"/>
      <c r="L15" s="127"/>
      <c r="M15" s="127"/>
      <c r="N15" s="127"/>
      <c r="O15" s="127"/>
      <c r="P15" s="20"/>
      <c r="Q15" s="20"/>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row>
    <row r="16" spans="1:63" s="14" customFormat="1" ht="43.5" customHeight="1" x14ac:dyDescent="0.25">
      <c r="A16" s="198" t="s">
        <v>104</v>
      </c>
      <c r="B16" s="199"/>
      <c r="C16" s="199"/>
      <c r="D16" s="199"/>
      <c r="E16" s="199"/>
      <c r="F16" s="199"/>
      <c r="G16" s="199"/>
      <c r="H16" s="199"/>
      <c r="I16" s="199"/>
      <c r="J16" s="199"/>
      <c r="K16" s="199"/>
      <c r="L16" s="199"/>
      <c r="M16" s="199"/>
      <c r="N16" s="199"/>
      <c r="O16" s="199"/>
      <c r="P16" s="199"/>
      <c r="Q16" s="200"/>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row>
    <row r="17" spans="1:17" ht="18.75" customHeight="1" x14ac:dyDescent="0.25">
      <c r="A17" s="196" t="s">
        <v>58</v>
      </c>
      <c r="B17" s="99"/>
      <c r="C17" s="69"/>
      <c r="D17" s="11"/>
      <c r="E17" s="11"/>
      <c r="F17" s="128">
        <f>F18+F19+F20+F21</f>
        <v>559207565</v>
      </c>
      <c r="G17" s="128"/>
      <c r="H17" s="129"/>
      <c r="I17" s="130"/>
      <c r="J17" s="129"/>
      <c r="K17" s="130"/>
      <c r="L17" s="129"/>
      <c r="M17" s="130"/>
      <c r="N17" s="129"/>
      <c r="O17" s="130"/>
      <c r="P17" s="28"/>
      <c r="Q17" s="28"/>
    </row>
    <row r="18" spans="1:17" ht="29.25" customHeight="1" x14ac:dyDescent="0.25">
      <c r="A18" s="196"/>
      <c r="B18" s="100" t="s">
        <v>54</v>
      </c>
      <c r="C18" s="40"/>
      <c r="D18" s="21"/>
      <c r="E18" s="21"/>
      <c r="F18" s="118">
        <v>289476115</v>
      </c>
      <c r="G18" s="128"/>
      <c r="H18" s="129"/>
      <c r="I18" s="118">
        <v>72369028.75</v>
      </c>
      <c r="J18" s="129"/>
      <c r="K18" s="118">
        <v>72369028.75</v>
      </c>
      <c r="L18" s="129"/>
      <c r="M18" s="118">
        <v>72369028.75</v>
      </c>
      <c r="N18" s="129"/>
      <c r="O18" s="118">
        <v>72369028.75</v>
      </c>
      <c r="P18" s="28"/>
      <c r="Q18" s="28"/>
    </row>
    <row r="19" spans="1:17" ht="44.25" customHeight="1" x14ac:dyDescent="0.25">
      <c r="A19" s="196"/>
      <c r="B19" s="101" t="s">
        <v>55</v>
      </c>
      <c r="C19" s="40"/>
      <c r="D19" s="21"/>
      <c r="E19" s="21"/>
      <c r="F19" s="118">
        <v>188561226</v>
      </c>
      <c r="G19" s="128"/>
      <c r="H19" s="129"/>
      <c r="I19" s="118">
        <v>47140306.5</v>
      </c>
      <c r="J19" s="129"/>
      <c r="K19" s="118">
        <v>47140306.5</v>
      </c>
      <c r="L19" s="129"/>
      <c r="M19" s="118">
        <v>47140306.5</v>
      </c>
      <c r="N19" s="129"/>
      <c r="O19" s="118">
        <v>47140306.5</v>
      </c>
      <c r="P19" s="28"/>
      <c r="Q19" s="28"/>
    </row>
    <row r="20" spans="1:17" ht="42.75" customHeight="1" x14ac:dyDescent="0.25">
      <c r="A20" s="196"/>
      <c r="B20" s="101" t="s">
        <v>56</v>
      </c>
      <c r="C20" s="40"/>
      <c r="D20" s="21"/>
      <c r="E20" s="21"/>
      <c r="F20" s="118">
        <v>300000</v>
      </c>
      <c r="G20" s="128"/>
      <c r="H20" s="129"/>
      <c r="I20" s="118">
        <v>75000</v>
      </c>
      <c r="J20" s="129"/>
      <c r="K20" s="118">
        <v>75000</v>
      </c>
      <c r="L20" s="129"/>
      <c r="M20" s="118">
        <v>75000</v>
      </c>
      <c r="N20" s="129"/>
      <c r="O20" s="118">
        <v>75000</v>
      </c>
      <c r="P20" s="28"/>
      <c r="Q20" s="28"/>
    </row>
    <row r="21" spans="1:17" ht="48" customHeight="1" thickBot="1" x14ac:dyDescent="0.3">
      <c r="A21" s="197"/>
      <c r="B21" s="101" t="s">
        <v>57</v>
      </c>
      <c r="C21" s="40"/>
      <c r="D21" s="26"/>
      <c r="E21" s="21"/>
      <c r="F21" s="118">
        <v>80870224</v>
      </c>
      <c r="G21" s="128"/>
      <c r="H21" s="129"/>
      <c r="I21" s="118">
        <v>20217556</v>
      </c>
      <c r="J21" s="129"/>
      <c r="K21" s="118">
        <v>20217556</v>
      </c>
      <c r="L21" s="129"/>
      <c r="M21" s="118">
        <v>20217556</v>
      </c>
      <c r="N21" s="129"/>
      <c r="O21" s="118">
        <v>20217556</v>
      </c>
      <c r="P21" s="28"/>
      <c r="Q21" s="28"/>
    </row>
    <row r="22" spans="1:17" ht="18" customHeight="1" thickBot="1" x14ac:dyDescent="0.3">
      <c r="A22" s="195" t="s">
        <v>68</v>
      </c>
      <c r="B22" s="102"/>
      <c r="C22" s="45"/>
      <c r="D22" s="70"/>
      <c r="E22" s="45"/>
      <c r="F22" s="131">
        <f>F24+F25+F27+F29+F31+F32+F33+F35+F37+F38</f>
        <v>343061350</v>
      </c>
      <c r="G22" s="131"/>
      <c r="H22" s="132"/>
      <c r="I22" s="133"/>
      <c r="J22" s="132"/>
      <c r="K22" s="133"/>
      <c r="L22" s="132"/>
      <c r="M22" s="133"/>
      <c r="N22" s="132"/>
      <c r="O22" s="133"/>
      <c r="P22" s="44"/>
      <c r="Q22" s="44"/>
    </row>
    <row r="23" spans="1:17" ht="62.25" customHeight="1" thickBot="1" x14ac:dyDescent="0.3">
      <c r="A23" s="196"/>
      <c r="B23" s="71" t="s">
        <v>59</v>
      </c>
      <c r="C23" s="72" t="s">
        <v>119</v>
      </c>
      <c r="D23" s="73" t="s">
        <v>73</v>
      </c>
      <c r="E23" s="21" t="s">
        <v>92</v>
      </c>
      <c r="F23" s="128">
        <f t="shared" ref="F23:O23" si="0">F24+F25</f>
        <v>304436357</v>
      </c>
      <c r="G23" s="128">
        <f t="shared" si="0"/>
        <v>156500</v>
      </c>
      <c r="H23" s="128">
        <f t="shared" si="0"/>
        <v>48875</v>
      </c>
      <c r="I23" s="128">
        <f t="shared" si="0"/>
        <v>76109089.25</v>
      </c>
      <c r="J23" s="128">
        <f t="shared" si="0"/>
        <v>44875</v>
      </c>
      <c r="K23" s="128">
        <f t="shared" si="0"/>
        <v>76109089.25</v>
      </c>
      <c r="L23" s="128">
        <f t="shared" si="0"/>
        <v>31375</v>
      </c>
      <c r="M23" s="128">
        <f t="shared" si="0"/>
        <v>76109089.25</v>
      </c>
      <c r="N23" s="128">
        <f t="shared" si="0"/>
        <v>31375</v>
      </c>
      <c r="O23" s="128">
        <f t="shared" si="0"/>
        <v>76109089.25</v>
      </c>
      <c r="P23" s="28"/>
      <c r="Q23" s="28"/>
    </row>
    <row r="24" spans="1:17" ht="43.5" customHeight="1" x14ac:dyDescent="0.25">
      <c r="A24" s="196"/>
      <c r="B24" s="101" t="s">
        <v>60</v>
      </c>
      <c r="C24" s="40"/>
      <c r="D24" s="26"/>
      <c r="E24" s="21"/>
      <c r="F24" s="118">
        <v>279272000</v>
      </c>
      <c r="G24" s="128">
        <v>85000</v>
      </c>
      <c r="H24" s="134">
        <v>31000</v>
      </c>
      <c r="I24" s="118">
        <v>69818000</v>
      </c>
      <c r="J24" s="134">
        <v>27000</v>
      </c>
      <c r="K24" s="118">
        <v>69818000</v>
      </c>
      <c r="L24" s="134">
        <v>13500</v>
      </c>
      <c r="M24" s="118">
        <v>69818000</v>
      </c>
      <c r="N24" s="134">
        <v>13500</v>
      </c>
      <c r="O24" s="118">
        <v>69818000</v>
      </c>
      <c r="P24" s="28"/>
      <c r="Q24" s="28"/>
    </row>
    <row r="25" spans="1:17" ht="41.25" customHeight="1" thickBot="1" x14ac:dyDescent="0.3">
      <c r="A25" s="196"/>
      <c r="B25" s="101" t="s">
        <v>61</v>
      </c>
      <c r="C25" s="41"/>
      <c r="D25" s="26"/>
      <c r="E25" s="21"/>
      <c r="F25" s="118">
        <v>25164357</v>
      </c>
      <c r="G25" s="128">
        <v>71500</v>
      </c>
      <c r="H25" s="134">
        <v>17875</v>
      </c>
      <c r="I25" s="118">
        <v>6291089.25</v>
      </c>
      <c r="J25" s="134">
        <v>17875</v>
      </c>
      <c r="K25" s="118">
        <v>6291089.25</v>
      </c>
      <c r="L25" s="134">
        <v>17875</v>
      </c>
      <c r="M25" s="118">
        <v>6291089.25</v>
      </c>
      <c r="N25" s="134">
        <v>17875</v>
      </c>
      <c r="O25" s="118">
        <v>6291089.25</v>
      </c>
      <c r="P25" s="28"/>
      <c r="Q25" s="28"/>
    </row>
    <row r="26" spans="1:17" ht="97.5" customHeight="1" thickBot="1" x14ac:dyDescent="0.3">
      <c r="A26" s="196"/>
      <c r="B26" s="74" t="s">
        <v>62</v>
      </c>
      <c r="C26" s="72" t="s">
        <v>120</v>
      </c>
      <c r="D26" s="73" t="s">
        <v>74</v>
      </c>
      <c r="E26" s="21" t="s">
        <v>88</v>
      </c>
      <c r="F26" s="118">
        <f>F27</f>
        <v>5015000</v>
      </c>
      <c r="G26" s="128">
        <v>30</v>
      </c>
      <c r="H26" s="129">
        <v>7</v>
      </c>
      <c r="I26" s="130"/>
      <c r="J26" s="129">
        <v>8</v>
      </c>
      <c r="K26" s="130"/>
      <c r="L26" s="129">
        <v>8</v>
      </c>
      <c r="M26" s="130"/>
      <c r="N26" s="129">
        <v>7</v>
      </c>
      <c r="O26" s="130"/>
      <c r="P26" s="28"/>
      <c r="Q26" s="28"/>
    </row>
    <row r="27" spans="1:17" ht="27.75" customHeight="1" thickBot="1" x14ac:dyDescent="0.3">
      <c r="A27" s="196"/>
      <c r="B27" s="101" t="s">
        <v>63</v>
      </c>
      <c r="C27" s="40"/>
      <c r="D27" s="42"/>
      <c r="E27" s="43"/>
      <c r="F27" s="118">
        <v>5015000</v>
      </c>
      <c r="G27" s="135"/>
      <c r="H27" s="135"/>
      <c r="I27" s="118">
        <v>1253750</v>
      </c>
      <c r="J27" s="129"/>
      <c r="K27" s="118">
        <v>1253750</v>
      </c>
      <c r="L27" s="129"/>
      <c r="M27" s="118">
        <v>1253750</v>
      </c>
      <c r="N27" s="129"/>
      <c r="O27" s="118">
        <v>1253750</v>
      </c>
      <c r="P27" s="28"/>
      <c r="Q27" s="28"/>
    </row>
    <row r="28" spans="1:17" ht="40.5" customHeight="1" thickBot="1" x14ac:dyDescent="0.3">
      <c r="A28" s="196"/>
      <c r="B28" s="74" t="s">
        <v>64</v>
      </c>
      <c r="C28" s="72" t="s">
        <v>121</v>
      </c>
      <c r="D28" s="73" t="s">
        <v>74</v>
      </c>
      <c r="E28" s="21" t="s">
        <v>89</v>
      </c>
      <c r="F28" s="118">
        <f>F29</f>
        <v>5571600</v>
      </c>
      <c r="G28" s="128">
        <v>8</v>
      </c>
      <c r="H28" s="129">
        <v>2</v>
      </c>
      <c r="I28" s="130"/>
      <c r="J28" s="129">
        <v>2</v>
      </c>
      <c r="K28" s="130"/>
      <c r="L28" s="129">
        <v>2</v>
      </c>
      <c r="M28" s="130"/>
      <c r="N28" s="129">
        <v>2</v>
      </c>
      <c r="O28" s="130"/>
      <c r="P28" s="28"/>
      <c r="Q28" s="28"/>
    </row>
    <row r="29" spans="1:17" ht="34.5" customHeight="1" thickBot="1" x14ac:dyDescent="0.3">
      <c r="A29" s="196"/>
      <c r="B29" s="101" t="s">
        <v>128</v>
      </c>
      <c r="C29" s="41"/>
      <c r="D29" s="26"/>
      <c r="E29" s="21"/>
      <c r="F29" s="118">
        <v>5571600</v>
      </c>
      <c r="G29" s="128"/>
      <c r="H29" s="129"/>
      <c r="I29" s="118">
        <v>1392900</v>
      </c>
      <c r="J29" s="129"/>
      <c r="K29" s="118">
        <v>1392900</v>
      </c>
      <c r="L29" s="129"/>
      <c r="M29" s="118">
        <v>1392900</v>
      </c>
      <c r="N29" s="129"/>
      <c r="O29" s="118">
        <v>1392900</v>
      </c>
      <c r="P29" s="28"/>
      <c r="Q29" s="28"/>
    </row>
    <row r="30" spans="1:17" ht="81" customHeight="1" thickBot="1" x14ac:dyDescent="0.3">
      <c r="A30" s="196"/>
      <c r="B30" s="75" t="s">
        <v>65</v>
      </c>
      <c r="C30" s="72" t="s">
        <v>122</v>
      </c>
      <c r="D30" s="73" t="s">
        <v>82</v>
      </c>
      <c r="E30" s="21" t="s">
        <v>83</v>
      </c>
      <c r="F30" s="128">
        <f>F31+F32+F33</f>
        <v>14034940</v>
      </c>
      <c r="G30" s="128">
        <f>G31+G32+G33</f>
        <v>7203</v>
      </c>
      <c r="H30" s="136">
        <v>1800</v>
      </c>
      <c r="I30" s="130">
        <f>I31+I32+I33</f>
        <v>3508735</v>
      </c>
      <c r="J30" s="136">
        <v>1800</v>
      </c>
      <c r="K30" s="130">
        <f>K31+K32+K33</f>
        <v>3508735</v>
      </c>
      <c r="L30" s="136">
        <v>1803</v>
      </c>
      <c r="M30" s="130">
        <f>M31+M32+M33</f>
        <v>3508735</v>
      </c>
      <c r="N30" s="136">
        <v>1800</v>
      </c>
      <c r="O30" s="130">
        <f>O31+O32+O33</f>
        <v>3508735</v>
      </c>
      <c r="P30" s="28"/>
      <c r="Q30" s="28"/>
    </row>
    <row r="31" spans="1:17" ht="48" customHeight="1" x14ac:dyDescent="0.25">
      <c r="A31" s="196"/>
      <c r="B31" s="101" t="s">
        <v>129</v>
      </c>
      <c r="C31" s="41"/>
      <c r="D31" s="26"/>
      <c r="E31" s="21"/>
      <c r="F31" s="51">
        <v>640000</v>
      </c>
      <c r="G31" s="128">
        <v>3</v>
      </c>
      <c r="H31" s="129"/>
      <c r="I31" s="118">
        <v>160000</v>
      </c>
      <c r="J31" s="129"/>
      <c r="K31" s="118">
        <v>160000</v>
      </c>
      <c r="L31" s="129"/>
      <c r="M31" s="118">
        <v>160000</v>
      </c>
      <c r="N31" s="129"/>
      <c r="O31" s="118">
        <v>160000</v>
      </c>
      <c r="P31" s="28"/>
      <c r="Q31" s="28"/>
    </row>
    <row r="32" spans="1:17" ht="46.5" customHeight="1" x14ac:dyDescent="0.25">
      <c r="A32" s="196"/>
      <c r="B32" s="101" t="s">
        <v>130</v>
      </c>
      <c r="C32" s="41"/>
      <c r="D32" s="26"/>
      <c r="E32" s="21"/>
      <c r="F32" s="51">
        <v>395000</v>
      </c>
      <c r="G32" s="128">
        <v>7000</v>
      </c>
      <c r="H32" s="129"/>
      <c r="I32" s="118">
        <v>98750</v>
      </c>
      <c r="J32" s="129"/>
      <c r="K32" s="118">
        <v>98750</v>
      </c>
      <c r="L32" s="129"/>
      <c r="M32" s="118">
        <v>98750</v>
      </c>
      <c r="N32" s="129"/>
      <c r="O32" s="118">
        <v>98750</v>
      </c>
      <c r="P32" s="28"/>
      <c r="Q32" s="28"/>
    </row>
    <row r="33" spans="1:17" ht="37.5" customHeight="1" thickBot="1" x14ac:dyDescent="0.3">
      <c r="A33" s="196"/>
      <c r="B33" s="101" t="s">
        <v>131</v>
      </c>
      <c r="C33" s="41"/>
      <c r="D33" s="26"/>
      <c r="E33" s="21"/>
      <c r="F33" s="51">
        <v>12999940</v>
      </c>
      <c r="G33" s="128">
        <v>200</v>
      </c>
      <c r="H33" s="129"/>
      <c r="I33" s="118">
        <v>3249985</v>
      </c>
      <c r="J33" s="129"/>
      <c r="K33" s="118">
        <v>3249985</v>
      </c>
      <c r="L33" s="129"/>
      <c r="M33" s="118">
        <v>3249985</v>
      </c>
      <c r="N33" s="129"/>
      <c r="O33" s="118">
        <v>3249985</v>
      </c>
      <c r="P33" s="28"/>
      <c r="Q33" s="28"/>
    </row>
    <row r="34" spans="1:17" ht="69" customHeight="1" thickBot="1" x14ac:dyDescent="0.3">
      <c r="A34" s="196"/>
      <c r="B34" s="71" t="s">
        <v>66</v>
      </c>
      <c r="C34" s="72" t="s">
        <v>123</v>
      </c>
      <c r="D34" s="73" t="s">
        <v>73</v>
      </c>
      <c r="E34" s="21" t="s">
        <v>85</v>
      </c>
      <c r="F34" s="128">
        <f>F35</f>
        <v>2059448</v>
      </c>
      <c r="G34" s="128">
        <v>2700</v>
      </c>
      <c r="H34" s="136">
        <v>675</v>
      </c>
      <c r="I34" s="130"/>
      <c r="J34" s="136">
        <v>675</v>
      </c>
      <c r="K34" s="130"/>
      <c r="L34" s="136">
        <v>675</v>
      </c>
      <c r="M34" s="130"/>
      <c r="N34" s="136">
        <v>675</v>
      </c>
      <c r="O34" s="130"/>
      <c r="P34" s="28"/>
      <c r="Q34" s="28"/>
    </row>
    <row r="35" spans="1:17" ht="27.75" customHeight="1" thickBot="1" x14ac:dyDescent="0.3">
      <c r="A35" s="196"/>
      <c r="B35" s="101" t="s">
        <v>132</v>
      </c>
      <c r="C35" s="41"/>
      <c r="D35" s="26"/>
      <c r="E35" s="21"/>
      <c r="F35" s="51">
        <v>2059448</v>
      </c>
      <c r="G35" s="128"/>
      <c r="H35" s="129"/>
      <c r="I35" s="118">
        <v>514862</v>
      </c>
      <c r="J35" s="129"/>
      <c r="K35" s="118">
        <v>514862</v>
      </c>
      <c r="L35" s="129"/>
      <c r="M35" s="118">
        <v>514862</v>
      </c>
      <c r="N35" s="129"/>
      <c r="O35" s="118">
        <v>514862</v>
      </c>
      <c r="P35" s="28"/>
      <c r="Q35" s="28"/>
    </row>
    <row r="36" spans="1:17" ht="67.5" customHeight="1" thickBot="1" x14ac:dyDescent="0.3">
      <c r="A36" s="196"/>
      <c r="B36" s="74" t="s">
        <v>124</v>
      </c>
      <c r="C36" s="72" t="s">
        <v>125</v>
      </c>
      <c r="D36" s="73" t="s">
        <v>73</v>
      </c>
      <c r="E36" s="21" t="s">
        <v>84</v>
      </c>
      <c r="F36" s="128">
        <f>F37+F38</f>
        <v>11944005</v>
      </c>
      <c r="G36" s="128">
        <v>6000</v>
      </c>
      <c r="H36" s="136">
        <v>1500</v>
      </c>
      <c r="I36" s="130">
        <f>I37+I38</f>
        <v>2986001.25</v>
      </c>
      <c r="J36" s="136">
        <v>1500</v>
      </c>
      <c r="K36" s="130"/>
      <c r="L36" s="136">
        <v>1500</v>
      </c>
      <c r="M36" s="130"/>
      <c r="N36" s="136">
        <v>1500</v>
      </c>
      <c r="O36" s="130"/>
      <c r="P36" s="28"/>
      <c r="Q36" s="28"/>
    </row>
    <row r="37" spans="1:17" ht="54.75" customHeight="1" x14ac:dyDescent="0.25">
      <c r="A37" s="196"/>
      <c r="B37" s="100" t="s">
        <v>133</v>
      </c>
      <c r="C37" s="41"/>
      <c r="D37" s="26"/>
      <c r="E37" s="21"/>
      <c r="F37" s="51">
        <v>9124005</v>
      </c>
      <c r="G37" s="131"/>
      <c r="H37" s="129"/>
      <c r="I37" s="118">
        <v>2281001.25</v>
      </c>
      <c r="J37" s="129"/>
      <c r="K37" s="118">
        <v>2281001.25</v>
      </c>
      <c r="L37" s="129"/>
      <c r="M37" s="118">
        <v>2281001.25</v>
      </c>
      <c r="N37" s="129"/>
      <c r="O37" s="118">
        <v>2281001.25</v>
      </c>
      <c r="P37" s="28"/>
      <c r="Q37" s="28"/>
    </row>
    <row r="38" spans="1:17" ht="28.5" customHeight="1" thickBot="1" x14ac:dyDescent="0.3">
      <c r="A38" s="197"/>
      <c r="B38" s="103" t="s">
        <v>134</v>
      </c>
      <c r="C38" s="40"/>
      <c r="D38" s="26"/>
      <c r="E38" s="21"/>
      <c r="F38" s="51">
        <v>2820000</v>
      </c>
      <c r="G38" s="131"/>
      <c r="H38" s="129"/>
      <c r="I38" s="118">
        <v>705000</v>
      </c>
      <c r="J38" s="129"/>
      <c r="K38" s="118">
        <v>705000</v>
      </c>
      <c r="L38" s="129"/>
      <c r="M38" s="118">
        <v>705000</v>
      </c>
      <c r="N38" s="129"/>
      <c r="O38" s="118">
        <v>705000</v>
      </c>
      <c r="P38" s="28"/>
      <c r="Q38" s="28"/>
    </row>
    <row r="39" spans="1:17" ht="30" customHeight="1" thickBot="1" x14ac:dyDescent="0.3">
      <c r="A39" s="180" t="s">
        <v>67</v>
      </c>
      <c r="B39" s="104"/>
      <c r="C39" s="45"/>
      <c r="D39" s="70"/>
      <c r="E39" s="45"/>
      <c r="F39" s="131">
        <f>F40+F43</f>
        <v>19548000</v>
      </c>
      <c r="G39" s="137"/>
      <c r="H39" s="132"/>
      <c r="I39" s="133"/>
      <c r="J39" s="132"/>
      <c r="K39" s="133"/>
      <c r="L39" s="132"/>
      <c r="M39" s="133"/>
      <c r="N39" s="132"/>
      <c r="O39" s="133"/>
      <c r="P39" s="44"/>
      <c r="Q39" s="44"/>
    </row>
    <row r="40" spans="1:17" ht="47.25" customHeight="1" thickBot="1" x14ac:dyDescent="0.3">
      <c r="A40" s="181"/>
      <c r="B40" s="74" t="s">
        <v>69</v>
      </c>
      <c r="C40" s="72" t="s">
        <v>126</v>
      </c>
      <c r="D40" s="73" t="s">
        <v>86</v>
      </c>
      <c r="E40" s="21" t="s">
        <v>87</v>
      </c>
      <c r="F40" s="138">
        <f>F41+F42</f>
        <v>18753000</v>
      </c>
      <c r="G40" s="139">
        <v>25560</v>
      </c>
      <c r="H40" s="140">
        <v>6390</v>
      </c>
      <c r="I40" s="130">
        <f>I41+I42</f>
        <v>4688250</v>
      </c>
      <c r="J40" s="140">
        <v>6390</v>
      </c>
      <c r="K40" s="130"/>
      <c r="L40" s="140">
        <v>6390</v>
      </c>
      <c r="M40" s="130"/>
      <c r="N40" s="140">
        <v>6390</v>
      </c>
      <c r="O40" s="130"/>
      <c r="P40" s="28"/>
      <c r="Q40" s="28"/>
    </row>
    <row r="41" spans="1:17" ht="43.5" customHeight="1" x14ac:dyDescent="0.25">
      <c r="A41" s="181"/>
      <c r="B41" s="101" t="s">
        <v>135</v>
      </c>
      <c r="C41" s="41"/>
      <c r="D41" s="26"/>
      <c r="E41" s="21"/>
      <c r="F41" s="51">
        <v>18098000</v>
      </c>
      <c r="G41" s="128">
        <v>20688</v>
      </c>
      <c r="H41" s="129">
        <v>4</v>
      </c>
      <c r="I41" s="118">
        <v>4524500</v>
      </c>
      <c r="J41" s="129"/>
      <c r="K41" s="118">
        <v>4524500</v>
      </c>
      <c r="L41" s="129"/>
      <c r="M41" s="118">
        <v>4524500</v>
      </c>
      <c r="N41" s="129"/>
      <c r="O41" s="118">
        <v>4524500</v>
      </c>
      <c r="P41" s="28"/>
      <c r="Q41" s="28"/>
    </row>
    <row r="42" spans="1:17" ht="46.5" customHeight="1" thickBot="1" x14ac:dyDescent="0.3">
      <c r="A42" s="181"/>
      <c r="B42" s="101" t="s">
        <v>136</v>
      </c>
      <c r="C42" s="41"/>
      <c r="D42" s="26"/>
      <c r="E42" s="21"/>
      <c r="F42" s="51">
        <v>655000</v>
      </c>
      <c r="G42" s="128">
        <v>4122</v>
      </c>
      <c r="H42" s="129"/>
      <c r="I42" s="118">
        <v>163750</v>
      </c>
      <c r="J42" s="129"/>
      <c r="K42" s="118">
        <v>163750</v>
      </c>
      <c r="L42" s="129"/>
      <c r="M42" s="118">
        <v>163750</v>
      </c>
      <c r="N42" s="129"/>
      <c r="O42" s="118">
        <v>163750</v>
      </c>
      <c r="P42" s="28"/>
      <c r="Q42" s="28"/>
    </row>
    <row r="43" spans="1:17" ht="51.75" customHeight="1" thickBot="1" x14ac:dyDescent="0.3">
      <c r="A43" s="182"/>
      <c r="B43" s="74" t="s">
        <v>70</v>
      </c>
      <c r="C43" s="72" t="s">
        <v>127</v>
      </c>
      <c r="D43" s="73" t="s">
        <v>90</v>
      </c>
      <c r="E43" s="21" t="s">
        <v>93</v>
      </c>
      <c r="F43" s="138">
        <f>F44</f>
        <v>795000</v>
      </c>
      <c r="G43" s="141">
        <v>1200</v>
      </c>
      <c r="H43" s="140">
        <v>1</v>
      </c>
      <c r="I43" s="130"/>
      <c r="J43" s="140">
        <v>1</v>
      </c>
      <c r="K43" s="130"/>
      <c r="L43" s="140">
        <v>1</v>
      </c>
      <c r="M43" s="130"/>
      <c r="N43" s="140"/>
      <c r="O43" s="130"/>
      <c r="P43" s="28"/>
      <c r="Q43" s="28"/>
    </row>
    <row r="44" spans="1:17" ht="36" customHeight="1" thickBot="1" x14ac:dyDescent="0.3">
      <c r="A44" s="15"/>
      <c r="B44" s="103" t="s">
        <v>71</v>
      </c>
      <c r="C44" s="41"/>
      <c r="D44" s="27"/>
      <c r="E44" s="22"/>
      <c r="F44" s="51">
        <v>795000</v>
      </c>
      <c r="G44" s="128">
        <v>1200</v>
      </c>
      <c r="H44" s="129">
        <v>3</v>
      </c>
      <c r="I44" s="118">
        <v>198750</v>
      </c>
      <c r="J44" s="129"/>
      <c r="K44" s="118">
        <v>198750</v>
      </c>
      <c r="L44" s="129"/>
      <c r="M44" s="118">
        <v>198750</v>
      </c>
      <c r="N44" s="129"/>
      <c r="O44" s="118">
        <v>198750</v>
      </c>
      <c r="P44" s="28"/>
      <c r="Q44" s="28"/>
    </row>
    <row r="45" spans="1:17" ht="33" customHeight="1" thickBot="1" x14ac:dyDescent="0.3">
      <c r="A45" s="76" t="s">
        <v>27</v>
      </c>
      <c r="B45" s="188" t="s">
        <v>103</v>
      </c>
      <c r="C45" s="189"/>
      <c r="D45" s="190"/>
      <c r="E45" s="190"/>
      <c r="F45" s="131">
        <f>F47+F48+F49+F50</f>
        <v>934395438</v>
      </c>
      <c r="G45" s="131"/>
      <c r="H45" s="131"/>
      <c r="I45" s="131">
        <f t="shared" ref="I45:O45" si="1">I47+I48+I49+I50</f>
        <v>233598859.5</v>
      </c>
      <c r="J45" s="131"/>
      <c r="K45" s="131">
        <f t="shared" si="1"/>
        <v>233598859.5</v>
      </c>
      <c r="L45" s="131"/>
      <c r="M45" s="131">
        <f t="shared" si="1"/>
        <v>233598859.5</v>
      </c>
      <c r="N45" s="131"/>
      <c r="O45" s="131">
        <f t="shared" si="1"/>
        <v>233598859.5</v>
      </c>
      <c r="P45" s="77"/>
      <c r="Q45" s="77"/>
    </row>
    <row r="46" spans="1:17" ht="33.75" customHeight="1" thickBot="1" x14ac:dyDescent="0.3">
      <c r="A46" s="180"/>
      <c r="B46" s="71" t="s">
        <v>72</v>
      </c>
      <c r="C46" s="78"/>
      <c r="D46" s="21"/>
      <c r="E46" s="21"/>
      <c r="F46" s="138"/>
      <c r="G46" s="141">
        <f>G47+G48</f>
        <v>50000</v>
      </c>
      <c r="H46" s="142"/>
      <c r="I46" s="130"/>
      <c r="J46" s="129"/>
      <c r="K46" s="130"/>
      <c r="L46" s="129"/>
      <c r="M46" s="130"/>
      <c r="N46" s="129"/>
      <c r="O46" s="130"/>
      <c r="P46" s="44"/>
      <c r="Q46" s="44"/>
    </row>
    <row r="47" spans="1:17" ht="84" customHeight="1" x14ac:dyDescent="0.25">
      <c r="A47" s="181"/>
      <c r="B47" s="101" t="s">
        <v>137</v>
      </c>
      <c r="C47" s="41"/>
      <c r="D47" s="45"/>
      <c r="E47" s="45"/>
      <c r="F47" s="51">
        <v>793216669</v>
      </c>
      <c r="G47" s="128">
        <v>25000</v>
      </c>
      <c r="H47" s="140">
        <v>6250</v>
      </c>
      <c r="I47" s="51">
        <v>198304167.25</v>
      </c>
      <c r="J47" s="140">
        <v>6250</v>
      </c>
      <c r="K47" s="51">
        <v>198304167.25</v>
      </c>
      <c r="L47" s="140">
        <v>6250</v>
      </c>
      <c r="M47" s="51">
        <v>198304167.25</v>
      </c>
      <c r="N47" s="140">
        <v>6250</v>
      </c>
      <c r="O47" s="51">
        <v>198304167.25</v>
      </c>
      <c r="P47" s="44"/>
      <c r="Q47" s="44"/>
    </row>
    <row r="48" spans="1:17" ht="56.25" customHeight="1" x14ac:dyDescent="0.25">
      <c r="A48" s="181"/>
      <c r="B48" s="101" t="s">
        <v>138</v>
      </c>
      <c r="C48" s="41"/>
      <c r="D48" s="45"/>
      <c r="E48" s="45"/>
      <c r="F48" s="51">
        <v>131095936</v>
      </c>
      <c r="G48" s="131">
        <v>25000</v>
      </c>
      <c r="H48" s="140">
        <v>6250</v>
      </c>
      <c r="I48" s="51">
        <v>32773984</v>
      </c>
      <c r="J48" s="140">
        <v>6250</v>
      </c>
      <c r="K48" s="51">
        <v>32773984</v>
      </c>
      <c r="L48" s="140">
        <v>6250</v>
      </c>
      <c r="M48" s="51">
        <v>32773984</v>
      </c>
      <c r="N48" s="140">
        <v>6250</v>
      </c>
      <c r="O48" s="51">
        <v>32773984</v>
      </c>
      <c r="P48" s="44"/>
      <c r="Q48" s="44"/>
    </row>
    <row r="49" spans="1:17" ht="67.5" customHeight="1" x14ac:dyDescent="0.25">
      <c r="A49" s="181"/>
      <c r="B49" s="101" t="s">
        <v>139</v>
      </c>
      <c r="C49" s="41"/>
      <c r="D49" s="45"/>
      <c r="E49" s="45"/>
      <c r="F49" s="51">
        <v>6666833</v>
      </c>
      <c r="G49" s="131">
        <v>1</v>
      </c>
      <c r="H49" s="132">
        <v>1</v>
      </c>
      <c r="I49" s="51">
        <v>1666708.25</v>
      </c>
      <c r="J49" s="132"/>
      <c r="K49" s="51">
        <v>1666708.25</v>
      </c>
      <c r="L49" s="132"/>
      <c r="M49" s="51">
        <v>1666708.25</v>
      </c>
      <c r="N49" s="132"/>
      <c r="O49" s="51">
        <v>1666708.25</v>
      </c>
      <c r="P49" s="44"/>
      <c r="Q49" s="44"/>
    </row>
    <row r="50" spans="1:17" ht="59.25" customHeight="1" thickBot="1" x14ac:dyDescent="0.3">
      <c r="A50" s="182"/>
      <c r="B50" s="103" t="s">
        <v>140</v>
      </c>
      <c r="C50" s="41"/>
      <c r="D50" s="46"/>
      <c r="E50" s="46"/>
      <c r="F50" s="121">
        <v>3416000</v>
      </c>
      <c r="G50" s="137">
        <v>1</v>
      </c>
      <c r="H50" s="143">
        <v>1</v>
      </c>
      <c r="I50" s="121">
        <v>854000</v>
      </c>
      <c r="J50" s="143"/>
      <c r="K50" s="121">
        <v>854000</v>
      </c>
      <c r="L50" s="143"/>
      <c r="M50" s="121">
        <v>854000</v>
      </c>
      <c r="N50" s="143"/>
      <c r="O50" s="121">
        <v>854000</v>
      </c>
      <c r="P50" s="47"/>
      <c r="Q50" s="47"/>
    </row>
    <row r="51" spans="1:17" ht="23.25" customHeight="1" thickBot="1" x14ac:dyDescent="0.3">
      <c r="A51" s="79"/>
      <c r="B51" s="188" t="s">
        <v>102</v>
      </c>
      <c r="C51" s="189"/>
      <c r="D51" s="190"/>
      <c r="E51" s="191"/>
      <c r="F51" s="139">
        <f>F52+F55+F58+F61+F63+F65+F67+F71+F75</f>
        <v>402600000</v>
      </c>
      <c r="G51" s="144"/>
      <c r="H51" s="145"/>
      <c r="I51" s="146"/>
      <c r="J51" s="145"/>
      <c r="K51" s="146"/>
      <c r="L51" s="145"/>
      <c r="M51" s="146"/>
      <c r="N51" s="145"/>
      <c r="O51" s="146"/>
      <c r="P51" s="48"/>
      <c r="Q51" s="49"/>
    </row>
    <row r="52" spans="1:17" ht="63" customHeight="1" thickBot="1" x14ac:dyDescent="0.3">
      <c r="A52" s="192"/>
      <c r="B52" s="71" t="s">
        <v>28</v>
      </c>
      <c r="C52" s="72" t="s">
        <v>105</v>
      </c>
      <c r="D52" s="80" t="s">
        <v>47</v>
      </c>
      <c r="E52" s="81" t="s">
        <v>35</v>
      </c>
      <c r="F52" s="147">
        <f>F53+F54</f>
        <v>161369440</v>
      </c>
      <c r="G52" s="148">
        <v>3660</v>
      </c>
      <c r="H52" s="149">
        <v>915</v>
      </c>
      <c r="I52" s="150">
        <f>I53+I54</f>
        <v>40342360</v>
      </c>
      <c r="J52" s="149">
        <v>915</v>
      </c>
      <c r="K52" s="150">
        <f>K53+K54</f>
        <v>40342360</v>
      </c>
      <c r="L52" s="149">
        <v>915</v>
      </c>
      <c r="M52" s="150">
        <f>M53+M54</f>
        <v>40342360</v>
      </c>
      <c r="N52" s="149">
        <v>915</v>
      </c>
      <c r="O52" s="150">
        <f>O53+O54</f>
        <v>40342360</v>
      </c>
      <c r="P52" s="29"/>
      <c r="Q52" s="30"/>
    </row>
    <row r="53" spans="1:17" ht="36.75" customHeight="1" x14ac:dyDescent="0.25">
      <c r="A53" s="193"/>
      <c r="B53" s="100" t="s">
        <v>141</v>
      </c>
      <c r="C53" s="50"/>
      <c r="D53" s="23"/>
      <c r="E53" s="23"/>
      <c r="F53" s="51">
        <v>35175528</v>
      </c>
      <c r="G53" s="151"/>
      <c r="H53" s="152"/>
      <c r="I53" s="140">
        <v>8793882</v>
      </c>
      <c r="J53" s="152"/>
      <c r="K53" s="140">
        <v>8793882</v>
      </c>
      <c r="L53" s="152"/>
      <c r="M53" s="140">
        <v>8793882</v>
      </c>
      <c r="N53" s="152"/>
      <c r="O53" s="140">
        <v>8793882</v>
      </c>
      <c r="P53" s="31"/>
      <c r="Q53" s="31"/>
    </row>
    <row r="54" spans="1:17" ht="54.75" customHeight="1" thickBot="1" x14ac:dyDescent="0.3">
      <c r="A54" s="193"/>
      <c r="B54" s="101" t="s">
        <v>142</v>
      </c>
      <c r="C54" s="52"/>
      <c r="D54" s="23"/>
      <c r="E54" s="23"/>
      <c r="F54" s="51">
        <v>126193912</v>
      </c>
      <c r="G54" s="153"/>
      <c r="H54" s="152"/>
      <c r="I54" s="140">
        <v>31548478</v>
      </c>
      <c r="J54" s="152"/>
      <c r="K54" s="140">
        <v>31548478</v>
      </c>
      <c r="L54" s="152"/>
      <c r="M54" s="140">
        <v>31548478</v>
      </c>
      <c r="N54" s="152"/>
      <c r="O54" s="140">
        <v>31548478</v>
      </c>
      <c r="P54" s="31"/>
      <c r="Q54" s="31"/>
    </row>
    <row r="55" spans="1:17" ht="52.5" thickBot="1" x14ac:dyDescent="0.3">
      <c r="A55" s="193"/>
      <c r="B55" s="74" t="s">
        <v>29</v>
      </c>
      <c r="C55" s="72" t="s">
        <v>106</v>
      </c>
      <c r="D55" s="80" t="s">
        <v>45</v>
      </c>
      <c r="E55" s="82" t="s">
        <v>36</v>
      </c>
      <c r="F55" s="147">
        <f>F56+F57</f>
        <v>86245528</v>
      </c>
      <c r="G55" s="147">
        <v>2000</v>
      </c>
      <c r="H55" s="152">
        <v>500</v>
      </c>
      <c r="I55" s="150">
        <f>I56+I57</f>
        <v>21561382</v>
      </c>
      <c r="J55" s="152">
        <v>500</v>
      </c>
      <c r="K55" s="150">
        <f>K56+K57</f>
        <v>21561382</v>
      </c>
      <c r="L55" s="152">
        <v>500</v>
      </c>
      <c r="M55" s="150">
        <f>M56+M57</f>
        <v>21561382</v>
      </c>
      <c r="N55" s="152">
        <v>500</v>
      </c>
      <c r="O55" s="150">
        <f>O56+O57</f>
        <v>21561382</v>
      </c>
      <c r="P55" s="31"/>
      <c r="Q55" s="32"/>
    </row>
    <row r="56" spans="1:17" ht="35.25" customHeight="1" x14ac:dyDescent="0.25">
      <c r="A56" s="193"/>
      <c r="B56" s="100" t="s">
        <v>143</v>
      </c>
      <c r="C56" s="53"/>
      <c r="D56" s="23"/>
      <c r="E56" s="23"/>
      <c r="F56" s="51">
        <v>15042720</v>
      </c>
      <c r="G56" s="151"/>
      <c r="H56" s="152"/>
      <c r="I56" s="140">
        <v>3760680</v>
      </c>
      <c r="J56" s="152"/>
      <c r="K56" s="140">
        <v>3760680</v>
      </c>
      <c r="L56" s="152"/>
      <c r="M56" s="140">
        <v>3760680</v>
      </c>
      <c r="N56" s="152"/>
      <c r="O56" s="140">
        <v>3760680</v>
      </c>
      <c r="P56" s="31"/>
      <c r="Q56" s="31"/>
    </row>
    <row r="57" spans="1:17" ht="44.25" customHeight="1" thickBot="1" x14ac:dyDescent="0.3">
      <c r="A57" s="193"/>
      <c r="B57" s="101" t="s">
        <v>142</v>
      </c>
      <c r="C57" s="52"/>
      <c r="D57" s="23"/>
      <c r="E57" s="23"/>
      <c r="F57" s="51">
        <v>71202808</v>
      </c>
      <c r="G57" s="153"/>
      <c r="H57" s="152"/>
      <c r="I57" s="140">
        <v>17800702</v>
      </c>
      <c r="J57" s="152"/>
      <c r="K57" s="140">
        <v>17800702</v>
      </c>
      <c r="L57" s="152"/>
      <c r="M57" s="140">
        <v>17800702</v>
      </c>
      <c r="N57" s="152"/>
      <c r="O57" s="140">
        <v>17800702</v>
      </c>
      <c r="P57" s="31"/>
      <c r="Q57" s="31"/>
    </row>
    <row r="58" spans="1:17" ht="57" customHeight="1" thickBot="1" x14ac:dyDescent="0.3">
      <c r="A58" s="193"/>
      <c r="B58" s="74" t="s">
        <v>30</v>
      </c>
      <c r="C58" s="72" t="s">
        <v>107</v>
      </c>
      <c r="D58" s="80" t="s">
        <v>48</v>
      </c>
      <c r="E58" s="82" t="s">
        <v>37</v>
      </c>
      <c r="F58" s="147">
        <f>F59+F60</f>
        <v>39154480</v>
      </c>
      <c r="G58" s="147">
        <v>940</v>
      </c>
      <c r="H58" s="152">
        <v>235</v>
      </c>
      <c r="I58" s="150">
        <f>I59+I60</f>
        <v>9788620</v>
      </c>
      <c r="J58" s="152">
        <v>235</v>
      </c>
      <c r="K58" s="150">
        <f>K59+K60</f>
        <v>9788620</v>
      </c>
      <c r="L58" s="152">
        <v>235</v>
      </c>
      <c r="M58" s="150">
        <f>M59+M60</f>
        <v>9788620</v>
      </c>
      <c r="N58" s="152">
        <v>235</v>
      </c>
      <c r="O58" s="150">
        <f>O59+O60</f>
        <v>9788620</v>
      </c>
      <c r="P58" s="31"/>
      <c r="Q58" s="32"/>
    </row>
    <row r="59" spans="1:17" ht="33" customHeight="1" x14ac:dyDescent="0.25">
      <c r="A59" s="193"/>
      <c r="B59" s="100" t="s">
        <v>143</v>
      </c>
      <c r="C59" s="53"/>
      <c r="D59" s="17"/>
      <c r="E59" s="17"/>
      <c r="F59" s="51">
        <v>7514240</v>
      </c>
      <c r="G59" s="152"/>
      <c r="H59" s="152"/>
      <c r="I59" s="140">
        <v>1878560</v>
      </c>
      <c r="J59" s="152"/>
      <c r="K59" s="140">
        <v>1878560</v>
      </c>
      <c r="L59" s="152"/>
      <c r="M59" s="140">
        <v>1878560</v>
      </c>
      <c r="N59" s="152"/>
      <c r="O59" s="140">
        <v>1878560</v>
      </c>
      <c r="P59" s="31"/>
      <c r="Q59" s="31"/>
    </row>
    <row r="60" spans="1:17" ht="41.25" customHeight="1" thickBot="1" x14ac:dyDescent="0.3">
      <c r="A60" s="193"/>
      <c r="B60" s="101" t="s">
        <v>142</v>
      </c>
      <c r="C60" s="52"/>
      <c r="D60" s="17"/>
      <c r="E60" s="17"/>
      <c r="F60" s="51">
        <v>31640240</v>
      </c>
      <c r="G60" s="154"/>
      <c r="H60" s="152"/>
      <c r="I60" s="140">
        <v>7910060</v>
      </c>
      <c r="J60" s="152"/>
      <c r="K60" s="140">
        <v>7910060</v>
      </c>
      <c r="L60" s="152"/>
      <c r="M60" s="140">
        <v>7910060</v>
      </c>
      <c r="N60" s="152"/>
      <c r="O60" s="140">
        <v>7910060</v>
      </c>
      <c r="P60" s="31"/>
      <c r="Q60" s="31"/>
    </row>
    <row r="61" spans="1:17" ht="68.25" customHeight="1" thickBot="1" x14ac:dyDescent="0.3">
      <c r="A61" s="193"/>
      <c r="B61" s="74" t="s">
        <v>38</v>
      </c>
      <c r="C61" s="72" t="s">
        <v>108</v>
      </c>
      <c r="D61" s="83" t="s">
        <v>46</v>
      </c>
      <c r="E61" s="84" t="s">
        <v>40</v>
      </c>
      <c r="F61" s="147">
        <f>F62</f>
        <v>19875528</v>
      </c>
      <c r="G61" s="147">
        <v>400</v>
      </c>
      <c r="H61" s="152">
        <v>100</v>
      </c>
      <c r="I61" s="152"/>
      <c r="J61" s="152">
        <v>100</v>
      </c>
      <c r="K61" s="152"/>
      <c r="L61" s="152">
        <v>100</v>
      </c>
      <c r="M61" s="152"/>
      <c r="N61" s="152">
        <v>100</v>
      </c>
      <c r="O61" s="152"/>
      <c r="P61" s="31"/>
      <c r="Q61" s="31"/>
    </row>
    <row r="62" spans="1:17" ht="27.75" customHeight="1" thickBot="1" x14ac:dyDescent="0.3">
      <c r="A62" s="193"/>
      <c r="B62" s="101" t="s">
        <v>144</v>
      </c>
      <c r="C62" s="54"/>
      <c r="D62" s="17"/>
      <c r="E62" s="17"/>
      <c r="F62" s="51">
        <v>19875528</v>
      </c>
      <c r="G62" s="153"/>
      <c r="H62" s="152"/>
      <c r="I62" s="140">
        <v>4968882</v>
      </c>
      <c r="J62" s="152"/>
      <c r="K62" s="140">
        <v>4968882</v>
      </c>
      <c r="L62" s="152"/>
      <c r="M62" s="140">
        <v>4968882</v>
      </c>
      <c r="N62" s="152"/>
      <c r="O62" s="140">
        <v>4968882</v>
      </c>
      <c r="P62" s="31"/>
      <c r="Q62" s="31"/>
    </row>
    <row r="63" spans="1:17" ht="73.5" customHeight="1" thickBot="1" x14ac:dyDescent="0.3">
      <c r="A63" s="193"/>
      <c r="B63" s="74" t="s">
        <v>31</v>
      </c>
      <c r="C63" s="72" t="s">
        <v>109</v>
      </c>
      <c r="D63" s="83" t="s">
        <v>45</v>
      </c>
      <c r="E63" s="82" t="s">
        <v>39</v>
      </c>
      <c r="F63" s="147">
        <f>F64</f>
        <v>9205220</v>
      </c>
      <c r="G63" s="147">
        <v>360</v>
      </c>
      <c r="H63" s="152">
        <v>90</v>
      </c>
      <c r="I63" s="152"/>
      <c r="J63" s="152">
        <v>90</v>
      </c>
      <c r="K63" s="152"/>
      <c r="L63" s="152">
        <v>90</v>
      </c>
      <c r="M63" s="152"/>
      <c r="N63" s="152">
        <v>90</v>
      </c>
      <c r="O63" s="152"/>
      <c r="P63" s="31"/>
      <c r="Q63" s="31"/>
    </row>
    <row r="64" spans="1:17" ht="30" customHeight="1" thickBot="1" x14ac:dyDescent="0.3">
      <c r="A64" s="193"/>
      <c r="B64" s="101" t="s">
        <v>144</v>
      </c>
      <c r="C64" s="54"/>
      <c r="D64" s="17"/>
      <c r="E64" s="23"/>
      <c r="F64" s="51">
        <v>9205220</v>
      </c>
      <c r="G64" s="153"/>
      <c r="H64" s="152"/>
      <c r="I64" s="140">
        <v>2301305</v>
      </c>
      <c r="J64" s="152"/>
      <c r="K64" s="140">
        <v>2301305</v>
      </c>
      <c r="L64" s="152"/>
      <c r="M64" s="140">
        <v>2301305</v>
      </c>
      <c r="N64" s="152"/>
      <c r="O64" s="140">
        <v>2301305</v>
      </c>
      <c r="P64" s="31"/>
      <c r="Q64" s="31"/>
    </row>
    <row r="65" spans="1:17" ht="68.25" customHeight="1" thickBot="1" x14ac:dyDescent="0.3">
      <c r="A65" s="193"/>
      <c r="B65" s="74" t="s">
        <v>32</v>
      </c>
      <c r="C65" s="72" t="s">
        <v>110</v>
      </c>
      <c r="D65" s="83" t="s">
        <v>49</v>
      </c>
      <c r="E65" s="84" t="s">
        <v>41</v>
      </c>
      <c r="F65" s="147">
        <f>F66</f>
        <v>3325740</v>
      </c>
      <c r="G65" s="147">
        <v>70</v>
      </c>
      <c r="H65" s="152">
        <v>17</v>
      </c>
      <c r="I65" s="152"/>
      <c r="J65" s="152">
        <v>19</v>
      </c>
      <c r="K65" s="152"/>
      <c r="L65" s="152">
        <v>17</v>
      </c>
      <c r="M65" s="152"/>
      <c r="N65" s="152">
        <v>17</v>
      </c>
      <c r="O65" s="152"/>
      <c r="P65" s="31"/>
      <c r="Q65" s="31"/>
    </row>
    <row r="66" spans="1:17" ht="33.75" customHeight="1" thickBot="1" x14ac:dyDescent="0.3">
      <c r="A66" s="193"/>
      <c r="B66" s="101" t="s">
        <v>144</v>
      </c>
      <c r="C66" s="54"/>
      <c r="D66" s="17"/>
      <c r="E66" s="23"/>
      <c r="F66" s="51">
        <v>3325740</v>
      </c>
      <c r="G66" s="153"/>
      <c r="H66" s="152"/>
      <c r="I66" s="140">
        <v>831435</v>
      </c>
      <c r="J66" s="152"/>
      <c r="K66" s="140">
        <v>831435</v>
      </c>
      <c r="L66" s="152"/>
      <c r="M66" s="140">
        <v>831435</v>
      </c>
      <c r="N66" s="152"/>
      <c r="O66" s="140">
        <v>831435</v>
      </c>
      <c r="P66" s="31"/>
      <c r="Q66" s="31"/>
    </row>
    <row r="67" spans="1:17" ht="64.5" customHeight="1" thickBot="1" x14ac:dyDescent="0.3">
      <c r="A67" s="193"/>
      <c r="B67" s="74" t="s">
        <v>111</v>
      </c>
      <c r="C67" s="72" t="s">
        <v>112</v>
      </c>
      <c r="D67" s="83" t="s">
        <v>46</v>
      </c>
      <c r="E67" s="82" t="s">
        <v>42</v>
      </c>
      <c r="F67" s="147">
        <f>F68+F69+F70</f>
        <v>53785947</v>
      </c>
      <c r="G67" s="147">
        <v>53520</v>
      </c>
      <c r="H67" s="151">
        <v>13380</v>
      </c>
      <c r="I67" s="150">
        <f>I68+I69+I70</f>
        <v>13446486.75</v>
      </c>
      <c r="J67" s="151">
        <v>13380</v>
      </c>
      <c r="K67" s="150">
        <f>K68+K69+K70</f>
        <v>13446486.75</v>
      </c>
      <c r="L67" s="151">
        <v>13380</v>
      </c>
      <c r="M67" s="150">
        <f>M68+M69+M70</f>
        <v>13446486.75</v>
      </c>
      <c r="N67" s="151">
        <v>13380</v>
      </c>
      <c r="O67" s="150">
        <f>O68+O69+O70</f>
        <v>13446486.75</v>
      </c>
      <c r="P67" s="34"/>
      <c r="Q67" s="32"/>
    </row>
    <row r="68" spans="1:17" ht="44.25" customHeight="1" x14ac:dyDescent="0.25">
      <c r="A68" s="193"/>
      <c r="B68" s="100" t="s">
        <v>145</v>
      </c>
      <c r="C68" s="50"/>
      <c r="D68" s="17"/>
      <c r="E68" s="23"/>
      <c r="F68" s="118">
        <v>12814977</v>
      </c>
      <c r="G68" s="151"/>
      <c r="H68" s="152"/>
      <c r="I68" s="155">
        <v>3203744.25</v>
      </c>
      <c r="J68" s="152"/>
      <c r="K68" s="155">
        <v>3203744.25</v>
      </c>
      <c r="L68" s="152"/>
      <c r="M68" s="155">
        <v>3203744.25</v>
      </c>
      <c r="N68" s="152"/>
      <c r="O68" s="155">
        <v>3203744.25</v>
      </c>
      <c r="P68" s="31"/>
      <c r="Q68" s="31"/>
    </row>
    <row r="69" spans="1:17" ht="42" customHeight="1" x14ac:dyDescent="0.25">
      <c r="A69" s="193"/>
      <c r="B69" s="101" t="s">
        <v>146</v>
      </c>
      <c r="C69" s="41"/>
      <c r="D69" s="17"/>
      <c r="E69" s="23"/>
      <c r="F69" s="119">
        <v>40758250</v>
      </c>
      <c r="G69" s="151"/>
      <c r="H69" s="152"/>
      <c r="I69" s="155">
        <v>10189562.5</v>
      </c>
      <c r="J69" s="152"/>
      <c r="K69" s="155">
        <v>10189562.5</v>
      </c>
      <c r="L69" s="152"/>
      <c r="M69" s="155">
        <v>10189562.5</v>
      </c>
      <c r="N69" s="152"/>
      <c r="O69" s="155">
        <v>10189562.5</v>
      </c>
      <c r="P69" s="31"/>
      <c r="Q69" s="31"/>
    </row>
    <row r="70" spans="1:17" ht="48.75" customHeight="1" thickBot="1" x14ac:dyDescent="0.3">
      <c r="A70" s="193"/>
      <c r="B70" s="101" t="s">
        <v>147</v>
      </c>
      <c r="C70" s="52"/>
      <c r="D70" s="17"/>
      <c r="E70" s="23"/>
      <c r="F70" s="119">
        <v>212720</v>
      </c>
      <c r="G70" s="153"/>
      <c r="H70" s="152"/>
      <c r="I70" s="140">
        <v>53180</v>
      </c>
      <c r="J70" s="152"/>
      <c r="K70" s="140">
        <v>53180</v>
      </c>
      <c r="L70" s="152"/>
      <c r="M70" s="140">
        <v>53180</v>
      </c>
      <c r="N70" s="152"/>
      <c r="O70" s="140">
        <v>53180</v>
      </c>
      <c r="P70" s="31"/>
      <c r="Q70" s="31"/>
    </row>
    <row r="71" spans="1:17" ht="52.5" thickBot="1" x14ac:dyDescent="0.3">
      <c r="A71" s="193"/>
      <c r="B71" s="74" t="s">
        <v>33</v>
      </c>
      <c r="C71" s="72" t="s">
        <v>113</v>
      </c>
      <c r="D71" s="83" t="s">
        <v>45</v>
      </c>
      <c r="E71" s="82" t="s">
        <v>43</v>
      </c>
      <c r="F71" s="147">
        <f>F72+F73+F74</f>
        <v>16704870</v>
      </c>
      <c r="G71" s="147">
        <v>26760</v>
      </c>
      <c r="H71" s="151">
        <v>6690</v>
      </c>
      <c r="I71" s="150">
        <f>I72+I73+I74</f>
        <v>4176217.5</v>
      </c>
      <c r="J71" s="151">
        <v>6690</v>
      </c>
      <c r="K71" s="150">
        <f>K72+K73+K74</f>
        <v>4176217.5</v>
      </c>
      <c r="L71" s="151">
        <v>6690</v>
      </c>
      <c r="M71" s="150">
        <f>M72+M73+M74</f>
        <v>4176217.5</v>
      </c>
      <c r="N71" s="151">
        <v>6690</v>
      </c>
      <c r="O71" s="150">
        <f>O72+O73+O74</f>
        <v>4176217.5</v>
      </c>
      <c r="P71" s="34"/>
      <c r="Q71" s="32"/>
    </row>
    <row r="72" spans="1:17" ht="39.75" customHeight="1" x14ac:dyDescent="0.25">
      <c r="A72" s="193"/>
      <c r="B72" s="100" t="s">
        <v>145</v>
      </c>
      <c r="C72" s="50"/>
      <c r="D72" s="17"/>
      <c r="E72" s="23"/>
      <c r="F72" s="120">
        <v>6533920</v>
      </c>
      <c r="G72" s="152"/>
      <c r="H72" s="152"/>
      <c r="I72" s="140">
        <v>1633480</v>
      </c>
      <c r="J72" s="152"/>
      <c r="K72" s="140">
        <v>1633480</v>
      </c>
      <c r="L72" s="152"/>
      <c r="M72" s="140">
        <v>1633480</v>
      </c>
      <c r="N72" s="152"/>
      <c r="O72" s="140">
        <v>1633480</v>
      </c>
      <c r="P72" s="31"/>
      <c r="Q72" s="31"/>
    </row>
    <row r="73" spans="1:17" ht="39.75" customHeight="1" x14ac:dyDescent="0.25">
      <c r="A73" s="193"/>
      <c r="B73" s="101" t="s">
        <v>146</v>
      </c>
      <c r="C73" s="41"/>
      <c r="D73" s="17"/>
      <c r="E73" s="23"/>
      <c r="F73" s="51">
        <v>10104590</v>
      </c>
      <c r="G73" s="152"/>
      <c r="H73" s="152"/>
      <c r="I73" s="140">
        <v>2526147.5</v>
      </c>
      <c r="J73" s="152"/>
      <c r="K73" s="140">
        <v>2526147.5</v>
      </c>
      <c r="L73" s="152"/>
      <c r="M73" s="140">
        <v>2526147.5</v>
      </c>
      <c r="N73" s="152"/>
      <c r="O73" s="140">
        <v>2526147.5</v>
      </c>
      <c r="P73" s="32"/>
      <c r="Q73" s="31"/>
    </row>
    <row r="74" spans="1:17" ht="44.25" customHeight="1" thickBot="1" x14ac:dyDescent="0.3">
      <c r="A74" s="193"/>
      <c r="B74" s="101" t="s">
        <v>147</v>
      </c>
      <c r="C74" s="52"/>
      <c r="D74" s="17"/>
      <c r="E74" s="23"/>
      <c r="F74" s="121">
        <v>66360</v>
      </c>
      <c r="G74" s="154"/>
      <c r="H74" s="152"/>
      <c r="I74" s="140">
        <v>16590</v>
      </c>
      <c r="J74" s="152"/>
      <c r="K74" s="140">
        <v>16590</v>
      </c>
      <c r="L74" s="152"/>
      <c r="M74" s="140">
        <v>16590</v>
      </c>
      <c r="N74" s="152"/>
      <c r="O74" s="140">
        <v>16590</v>
      </c>
      <c r="P74" s="31"/>
      <c r="Q74" s="31"/>
    </row>
    <row r="75" spans="1:17" ht="85.5" customHeight="1" thickBot="1" x14ac:dyDescent="0.3">
      <c r="A75" s="193"/>
      <c r="B75" s="74" t="s">
        <v>34</v>
      </c>
      <c r="C75" s="72" t="s">
        <v>114</v>
      </c>
      <c r="D75" s="83" t="s">
        <v>49</v>
      </c>
      <c r="E75" s="82" t="s">
        <v>44</v>
      </c>
      <c r="F75" s="156">
        <f>F76+F77+F78</f>
        <v>12933247</v>
      </c>
      <c r="G75" s="147">
        <v>8920</v>
      </c>
      <c r="H75" s="151">
        <v>2230</v>
      </c>
      <c r="I75" s="150">
        <f>I76+I77+I78</f>
        <v>3233311.75</v>
      </c>
      <c r="J75" s="151">
        <v>2230</v>
      </c>
      <c r="K75" s="150">
        <f>K76+K77+K78</f>
        <v>3233311.75</v>
      </c>
      <c r="L75" s="151">
        <v>2230</v>
      </c>
      <c r="M75" s="150">
        <f>M76+M77+M78</f>
        <v>3233311.75</v>
      </c>
      <c r="N75" s="151">
        <v>2230</v>
      </c>
      <c r="O75" s="150">
        <f>O76+O77+O78</f>
        <v>3233311.75</v>
      </c>
      <c r="P75" s="34"/>
      <c r="Q75" s="32"/>
    </row>
    <row r="76" spans="1:17" ht="42" customHeight="1" x14ac:dyDescent="0.25">
      <c r="A76" s="193"/>
      <c r="B76" s="100" t="s">
        <v>145</v>
      </c>
      <c r="C76" s="50"/>
      <c r="D76" s="17"/>
      <c r="E76" s="23"/>
      <c r="F76" s="120">
        <v>6043939</v>
      </c>
      <c r="G76" s="152"/>
      <c r="H76" s="152"/>
      <c r="I76" s="140">
        <v>1510984.75</v>
      </c>
      <c r="J76" s="152"/>
      <c r="K76" s="140">
        <v>1510984.75</v>
      </c>
      <c r="L76" s="152"/>
      <c r="M76" s="140">
        <v>1510984.75</v>
      </c>
      <c r="N76" s="152"/>
      <c r="O76" s="140">
        <v>1510984.75</v>
      </c>
      <c r="P76" s="31"/>
      <c r="Q76" s="31"/>
    </row>
    <row r="77" spans="1:17" ht="44.25" customHeight="1" x14ac:dyDescent="0.25">
      <c r="A77" s="193"/>
      <c r="B77" s="101" t="s">
        <v>146</v>
      </c>
      <c r="C77" s="41"/>
      <c r="D77" s="17"/>
      <c r="E77" s="23"/>
      <c r="F77" s="51">
        <v>6824008</v>
      </c>
      <c r="G77" s="152"/>
      <c r="H77" s="152"/>
      <c r="I77" s="140">
        <v>1706002</v>
      </c>
      <c r="J77" s="152"/>
      <c r="K77" s="140">
        <v>1706002</v>
      </c>
      <c r="L77" s="152"/>
      <c r="M77" s="140">
        <v>1706002</v>
      </c>
      <c r="N77" s="152"/>
      <c r="O77" s="140">
        <v>1706002</v>
      </c>
      <c r="P77" s="31"/>
      <c r="Q77" s="31"/>
    </row>
    <row r="78" spans="1:17" ht="47.25" customHeight="1" thickBot="1" x14ac:dyDescent="0.3">
      <c r="A78" s="194"/>
      <c r="B78" s="103" t="s">
        <v>147</v>
      </c>
      <c r="C78" s="41"/>
      <c r="D78" s="18"/>
      <c r="E78" s="24"/>
      <c r="F78" s="121">
        <v>65300</v>
      </c>
      <c r="G78" s="154"/>
      <c r="H78" s="154"/>
      <c r="I78" s="157">
        <v>16325</v>
      </c>
      <c r="J78" s="154"/>
      <c r="K78" s="157">
        <v>16325</v>
      </c>
      <c r="L78" s="154"/>
      <c r="M78" s="157">
        <v>16325</v>
      </c>
      <c r="N78" s="154"/>
      <c r="O78" s="157">
        <v>16325</v>
      </c>
      <c r="P78" s="33"/>
      <c r="Q78" s="33"/>
    </row>
    <row r="79" spans="1:17" ht="15.75" customHeight="1" thickBot="1" x14ac:dyDescent="0.3">
      <c r="A79" s="55"/>
      <c r="B79" s="74"/>
      <c r="C79" s="56"/>
      <c r="D79" s="57"/>
      <c r="E79" s="58"/>
      <c r="F79" s="122">
        <f>F81+F82+F84+F85+F87</f>
        <v>114876119</v>
      </c>
      <c r="G79" s="158"/>
      <c r="H79" s="159"/>
      <c r="I79" s="160"/>
      <c r="J79" s="159"/>
      <c r="K79" s="160"/>
      <c r="L79" s="159"/>
      <c r="M79" s="160"/>
      <c r="N79" s="159"/>
      <c r="O79" s="160"/>
      <c r="P79" s="59"/>
      <c r="Q79" s="60"/>
    </row>
    <row r="80" spans="1:17" ht="142.5" customHeight="1" thickBot="1" x14ac:dyDescent="0.3">
      <c r="A80" s="183"/>
      <c r="B80" s="85" t="s">
        <v>75</v>
      </c>
      <c r="C80" s="86" t="s">
        <v>115</v>
      </c>
      <c r="D80" s="87" t="s">
        <v>76</v>
      </c>
      <c r="E80" s="88" t="s">
        <v>80</v>
      </c>
      <c r="F80" s="161">
        <f t="shared" ref="F80:O80" si="2">F81+F82</f>
        <v>91749087</v>
      </c>
      <c r="G80" s="162">
        <f t="shared" si="2"/>
        <v>120548</v>
      </c>
      <c r="H80" s="163">
        <f t="shared" si="2"/>
        <v>30137</v>
      </c>
      <c r="I80" s="161">
        <f t="shared" si="2"/>
        <v>22937271.75</v>
      </c>
      <c r="J80" s="164">
        <f t="shared" si="2"/>
        <v>30137</v>
      </c>
      <c r="K80" s="161">
        <f t="shared" si="2"/>
        <v>22937271.75</v>
      </c>
      <c r="L80" s="164">
        <f t="shared" si="2"/>
        <v>30137</v>
      </c>
      <c r="M80" s="161">
        <f t="shared" si="2"/>
        <v>22937271.75</v>
      </c>
      <c r="N80" s="164">
        <f t="shared" si="2"/>
        <v>30137</v>
      </c>
      <c r="O80" s="161">
        <f t="shared" si="2"/>
        <v>22937271.75</v>
      </c>
      <c r="P80" s="35"/>
      <c r="Q80" s="36"/>
    </row>
    <row r="81" spans="1:17" ht="30.75" customHeight="1" x14ac:dyDescent="0.25">
      <c r="A81" s="184"/>
      <c r="B81" s="105" t="s">
        <v>148</v>
      </c>
      <c r="C81" s="61"/>
      <c r="D81" s="39"/>
      <c r="E81" s="23"/>
      <c r="F81" s="51">
        <v>79874297</v>
      </c>
      <c r="G81" s="165">
        <v>118628</v>
      </c>
      <c r="H81" s="155">
        <v>29657</v>
      </c>
      <c r="I81" s="51">
        <v>19968574.25</v>
      </c>
      <c r="J81" s="155">
        <v>29657</v>
      </c>
      <c r="K81" s="51">
        <v>19968574.25</v>
      </c>
      <c r="L81" s="155">
        <v>29657</v>
      </c>
      <c r="M81" s="51">
        <v>19968574.25</v>
      </c>
      <c r="N81" s="155">
        <v>29657</v>
      </c>
      <c r="O81" s="51">
        <v>19968574.25</v>
      </c>
      <c r="P81" s="31"/>
      <c r="Q81" s="31"/>
    </row>
    <row r="82" spans="1:17" ht="34.5" customHeight="1" thickBot="1" x14ac:dyDescent="0.3">
      <c r="A82" s="184"/>
      <c r="B82" s="113" t="s">
        <v>149</v>
      </c>
      <c r="C82" s="62"/>
      <c r="D82" s="17"/>
      <c r="E82" s="23"/>
      <c r="F82" s="51">
        <v>11874790</v>
      </c>
      <c r="G82" s="166">
        <v>1920</v>
      </c>
      <c r="H82" s="152">
        <v>480</v>
      </c>
      <c r="I82" s="51">
        <v>2968697.5</v>
      </c>
      <c r="J82" s="152">
        <v>480</v>
      </c>
      <c r="K82" s="51">
        <v>2968697.5</v>
      </c>
      <c r="L82" s="152">
        <v>480</v>
      </c>
      <c r="M82" s="51">
        <v>2968697.5</v>
      </c>
      <c r="N82" s="152">
        <v>480</v>
      </c>
      <c r="O82" s="51">
        <v>2968697.5</v>
      </c>
      <c r="P82" s="31"/>
      <c r="Q82" s="31"/>
    </row>
    <row r="83" spans="1:17" ht="154.5" customHeight="1" thickBot="1" x14ac:dyDescent="0.3">
      <c r="A83" s="184"/>
      <c r="B83" s="89" t="s">
        <v>78</v>
      </c>
      <c r="C83" s="72" t="s">
        <v>116</v>
      </c>
      <c r="D83" s="90" t="s">
        <v>77</v>
      </c>
      <c r="E83" s="91" t="s">
        <v>79</v>
      </c>
      <c r="F83" s="161">
        <f>F84+F85</f>
        <v>21927032</v>
      </c>
      <c r="G83" s="139">
        <f>G84+G85</f>
        <v>1920</v>
      </c>
      <c r="H83" s="167">
        <v>480</v>
      </c>
      <c r="I83" s="161">
        <f>I84+I85</f>
        <v>5481758</v>
      </c>
      <c r="J83" s="168">
        <v>480</v>
      </c>
      <c r="K83" s="161">
        <f>K84+K85</f>
        <v>5481758</v>
      </c>
      <c r="L83" s="168">
        <v>480</v>
      </c>
      <c r="M83" s="161">
        <f>M84+M85</f>
        <v>5481758</v>
      </c>
      <c r="N83" s="168">
        <v>480</v>
      </c>
      <c r="O83" s="161">
        <f>O84+O85</f>
        <v>5481758</v>
      </c>
      <c r="P83" s="37"/>
      <c r="Q83" s="38"/>
    </row>
    <row r="84" spans="1:17" ht="27.75" customHeight="1" x14ac:dyDescent="0.25">
      <c r="A84" s="184"/>
      <c r="B84" s="105" t="s">
        <v>150</v>
      </c>
      <c r="C84" s="63"/>
      <c r="D84" s="17"/>
      <c r="E84" s="23"/>
      <c r="F84" s="51">
        <v>9730000</v>
      </c>
      <c r="G84" s="165">
        <v>200</v>
      </c>
      <c r="H84" s="152"/>
      <c r="I84" s="51">
        <v>2432500</v>
      </c>
      <c r="J84" s="152"/>
      <c r="K84" s="51">
        <v>2432500</v>
      </c>
      <c r="L84" s="152"/>
      <c r="M84" s="51">
        <v>2432500</v>
      </c>
      <c r="N84" s="152"/>
      <c r="O84" s="51">
        <v>2432500</v>
      </c>
      <c r="P84" s="31"/>
      <c r="Q84" s="31"/>
    </row>
    <row r="85" spans="1:17" ht="30" customHeight="1" thickBot="1" x14ac:dyDescent="0.3">
      <c r="A85" s="184"/>
      <c r="B85" s="106" t="s">
        <v>151</v>
      </c>
      <c r="C85" s="64"/>
      <c r="D85" s="17"/>
      <c r="E85" s="23"/>
      <c r="F85" s="51">
        <v>12197032</v>
      </c>
      <c r="G85" s="166">
        <v>1720</v>
      </c>
      <c r="H85" s="152"/>
      <c r="I85" s="51">
        <v>3049258</v>
      </c>
      <c r="J85" s="152"/>
      <c r="K85" s="51">
        <v>3049258</v>
      </c>
      <c r="L85" s="152"/>
      <c r="M85" s="51">
        <v>3049258</v>
      </c>
      <c r="N85" s="152"/>
      <c r="O85" s="51">
        <v>3049258</v>
      </c>
      <c r="P85" s="31"/>
      <c r="Q85" s="31"/>
    </row>
    <row r="86" spans="1:17" ht="54" customHeight="1" thickBot="1" x14ac:dyDescent="0.3">
      <c r="A86" s="184"/>
      <c r="B86" s="89" t="s">
        <v>81</v>
      </c>
      <c r="C86" s="72" t="s">
        <v>118</v>
      </c>
      <c r="D86" s="83" t="s">
        <v>117</v>
      </c>
      <c r="E86" s="92" t="s">
        <v>91</v>
      </c>
      <c r="F86" s="169"/>
      <c r="G86" s="139">
        <v>3</v>
      </c>
      <c r="H86" s="170">
        <v>1</v>
      </c>
      <c r="I86" s="152"/>
      <c r="J86" s="168">
        <v>1</v>
      </c>
      <c r="K86" s="152"/>
      <c r="L86" s="168">
        <v>1</v>
      </c>
      <c r="M86" s="152"/>
      <c r="N86" s="152"/>
      <c r="O86" s="152"/>
      <c r="P86" s="31"/>
      <c r="Q86" s="31"/>
    </row>
    <row r="87" spans="1:17" ht="34.5" customHeight="1" thickBot="1" x14ac:dyDescent="0.3">
      <c r="A87" s="184"/>
      <c r="B87" s="114" t="s">
        <v>152</v>
      </c>
      <c r="C87" s="65"/>
      <c r="D87" s="18"/>
      <c r="E87" s="24"/>
      <c r="F87" s="121">
        <v>1200000</v>
      </c>
      <c r="G87" s="151">
        <v>3</v>
      </c>
      <c r="H87" s="154"/>
      <c r="I87" s="121">
        <v>300000</v>
      </c>
      <c r="J87" s="154"/>
      <c r="K87" s="121">
        <v>300000</v>
      </c>
      <c r="L87" s="154"/>
      <c r="M87" s="121">
        <v>300000</v>
      </c>
      <c r="N87" s="154"/>
      <c r="O87" s="121">
        <v>300000</v>
      </c>
      <c r="P87" s="33"/>
      <c r="Q87" s="33"/>
    </row>
    <row r="88" spans="1:17" ht="9.75" customHeight="1" thickBot="1" x14ac:dyDescent="0.3">
      <c r="A88" s="66"/>
      <c r="B88" s="115"/>
      <c r="C88" s="58"/>
      <c r="D88" s="57"/>
      <c r="E88" s="58"/>
      <c r="F88" s="159"/>
      <c r="G88" s="171"/>
      <c r="H88" s="159"/>
      <c r="I88" s="159"/>
      <c r="J88" s="159"/>
      <c r="K88" s="159"/>
      <c r="L88" s="159"/>
      <c r="M88" s="159"/>
      <c r="N88" s="159"/>
      <c r="O88" s="159"/>
      <c r="P88" s="59"/>
      <c r="Q88" s="60"/>
    </row>
    <row r="89" spans="1:17" x14ac:dyDescent="0.25">
      <c r="A89" s="185" t="s">
        <v>100</v>
      </c>
      <c r="B89" s="107" t="s">
        <v>99</v>
      </c>
      <c r="C89" s="93"/>
      <c r="D89" s="67"/>
      <c r="E89" s="68"/>
      <c r="F89" s="130">
        <f>F90+F91+F92</f>
        <v>24755964</v>
      </c>
      <c r="G89" s="172"/>
      <c r="H89" s="149"/>
      <c r="I89" s="149"/>
      <c r="J89" s="149"/>
      <c r="K89" s="149"/>
      <c r="L89" s="149"/>
      <c r="M89" s="149"/>
      <c r="N89" s="149"/>
      <c r="O89" s="149"/>
      <c r="P89" s="29"/>
      <c r="Q89" s="29"/>
    </row>
    <row r="90" spans="1:17" ht="33" customHeight="1" x14ac:dyDescent="0.25">
      <c r="A90" s="185"/>
      <c r="B90" s="116" t="s">
        <v>94</v>
      </c>
      <c r="C90" s="94"/>
      <c r="D90" s="17"/>
      <c r="E90" s="23"/>
      <c r="F90" s="121">
        <v>3434000</v>
      </c>
      <c r="G90" s="151">
        <v>4</v>
      </c>
      <c r="H90" s="152"/>
      <c r="I90" s="51">
        <v>858500</v>
      </c>
      <c r="J90" s="152"/>
      <c r="K90" s="51">
        <v>858500</v>
      </c>
      <c r="L90" s="152"/>
      <c r="M90" s="51">
        <v>858500</v>
      </c>
      <c r="N90" s="152"/>
      <c r="O90" s="51">
        <v>858500</v>
      </c>
      <c r="P90" s="31"/>
      <c r="Q90" s="31"/>
    </row>
    <row r="91" spans="1:17" ht="17.25" customHeight="1" x14ac:dyDescent="0.25">
      <c r="A91" s="185"/>
      <c r="B91" s="116" t="s">
        <v>95</v>
      </c>
      <c r="C91" s="94"/>
      <c r="D91" s="17"/>
      <c r="E91" s="23"/>
      <c r="F91" s="121">
        <v>4129196</v>
      </c>
      <c r="G91" s="151">
        <v>4</v>
      </c>
      <c r="H91" s="152"/>
      <c r="I91" s="51">
        <v>1032299</v>
      </c>
      <c r="J91" s="152"/>
      <c r="K91" s="51">
        <v>1032299</v>
      </c>
      <c r="L91" s="152"/>
      <c r="M91" s="51">
        <v>1032299</v>
      </c>
      <c r="N91" s="152"/>
      <c r="O91" s="51">
        <v>1032299</v>
      </c>
      <c r="P91" s="31"/>
      <c r="Q91" s="31"/>
    </row>
    <row r="92" spans="1:17" ht="30.75" customHeight="1" thickBot="1" x14ac:dyDescent="0.3">
      <c r="A92" s="186"/>
      <c r="B92" s="116" t="s">
        <v>98</v>
      </c>
      <c r="C92" s="94"/>
      <c r="D92" s="17"/>
      <c r="E92" s="23"/>
      <c r="F92" s="121">
        <v>17192768</v>
      </c>
      <c r="G92" s="151">
        <v>1</v>
      </c>
      <c r="H92" s="152"/>
      <c r="I92" s="51">
        <v>4298192</v>
      </c>
      <c r="J92" s="152"/>
      <c r="K92" s="51">
        <v>4298192</v>
      </c>
      <c r="L92" s="152"/>
      <c r="M92" s="51">
        <v>4298192</v>
      </c>
      <c r="N92" s="152"/>
      <c r="O92" s="51">
        <v>4298192</v>
      </c>
      <c r="P92" s="31"/>
      <c r="Q92" s="31"/>
    </row>
    <row r="93" spans="1:17" ht="24" customHeight="1" x14ac:dyDescent="0.25">
      <c r="A93" s="187" t="s">
        <v>101</v>
      </c>
      <c r="B93" s="108" t="s">
        <v>99</v>
      </c>
      <c r="C93" s="93"/>
      <c r="D93" s="17"/>
      <c r="E93" s="23"/>
      <c r="F93" s="133">
        <f>F94+F95</f>
        <v>923319911</v>
      </c>
      <c r="G93" s="151"/>
      <c r="H93" s="152"/>
      <c r="I93" s="152"/>
      <c r="J93" s="152"/>
      <c r="K93" s="152"/>
      <c r="L93" s="152"/>
      <c r="M93" s="152"/>
      <c r="N93" s="152"/>
      <c r="O93" s="152"/>
      <c r="P93" s="31"/>
      <c r="Q93" s="31"/>
    </row>
    <row r="94" spans="1:17" ht="54.75" customHeight="1" x14ac:dyDescent="0.25">
      <c r="A94" s="185"/>
      <c r="B94" s="116" t="s">
        <v>96</v>
      </c>
      <c r="C94" s="94"/>
      <c r="D94" s="17"/>
      <c r="E94" s="23"/>
      <c r="F94" s="51"/>
      <c r="G94" s="151"/>
      <c r="H94" s="152"/>
      <c r="I94" s="51">
        <v>54317855.5</v>
      </c>
      <c r="J94" s="152"/>
      <c r="K94" s="51">
        <v>54317855.5</v>
      </c>
      <c r="L94" s="152"/>
      <c r="M94" s="51">
        <v>54317855.5</v>
      </c>
      <c r="N94" s="152"/>
      <c r="O94" s="51">
        <v>54317855.5</v>
      </c>
      <c r="P94" s="31"/>
      <c r="Q94" s="31"/>
    </row>
    <row r="95" spans="1:17" ht="38.25" customHeight="1" thickBot="1" x14ac:dyDescent="0.3">
      <c r="A95" s="186"/>
      <c r="B95" s="116" t="s">
        <v>97</v>
      </c>
      <c r="C95" s="94"/>
      <c r="D95" s="17"/>
      <c r="E95" s="23"/>
      <c r="F95" s="51">
        <v>923319911</v>
      </c>
      <c r="G95" s="151"/>
      <c r="H95" s="152"/>
      <c r="I95" s="51">
        <v>137762372.25</v>
      </c>
      <c r="J95" s="152"/>
      <c r="K95" s="51">
        <v>137762372.25</v>
      </c>
      <c r="L95" s="152"/>
      <c r="M95" s="51">
        <v>137762372.25</v>
      </c>
      <c r="N95" s="152"/>
      <c r="O95" s="51">
        <v>137762372.25</v>
      </c>
      <c r="P95" s="31"/>
      <c r="Q95" s="31"/>
    </row>
    <row r="96" spans="1:17" x14ac:dyDescent="0.25">
      <c r="F96" s="173"/>
    </row>
    <row r="97" spans="5:9" x14ac:dyDescent="0.25">
      <c r="H97" s="176"/>
      <c r="I97" s="177"/>
    </row>
    <row r="98" spans="5:9" x14ac:dyDescent="0.25">
      <c r="E98" s="25"/>
      <c r="F98" s="178"/>
      <c r="H98" s="176"/>
      <c r="I98" s="176"/>
    </row>
    <row r="99" spans="5:9" x14ac:dyDescent="0.25">
      <c r="F99" s="179"/>
      <c r="H99" s="176"/>
      <c r="I99" s="176"/>
    </row>
    <row r="100" spans="5:9" x14ac:dyDescent="0.25">
      <c r="F100" s="179"/>
      <c r="H100" s="176"/>
      <c r="I100" s="176"/>
    </row>
    <row r="101" spans="5:9" x14ac:dyDescent="0.25">
      <c r="F101" s="179"/>
      <c r="H101" s="176"/>
      <c r="I101" s="176"/>
    </row>
    <row r="102" spans="5:9" x14ac:dyDescent="0.25">
      <c r="H102" s="176"/>
      <c r="I102" s="176"/>
    </row>
    <row r="103" spans="5:9" x14ac:dyDescent="0.25">
      <c r="H103" s="176"/>
      <c r="I103" s="176"/>
    </row>
    <row r="104" spans="5:9" x14ac:dyDescent="0.25">
      <c r="H104" s="176"/>
      <c r="I104" s="176"/>
    </row>
    <row r="105" spans="5:9" x14ac:dyDescent="0.25">
      <c r="H105" s="176"/>
      <c r="I105" s="176"/>
    </row>
    <row r="106" spans="5:9" x14ac:dyDescent="0.25">
      <c r="H106" s="176"/>
      <c r="I106" s="176"/>
    </row>
    <row r="107" spans="5:9" x14ac:dyDescent="0.25">
      <c r="H107" s="176"/>
      <c r="I107" s="176"/>
    </row>
    <row r="108" spans="5:9" x14ac:dyDescent="0.25">
      <c r="H108" s="176"/>
      <c r="I108" s="176"/>
    </row>
    <row r="109" spans="5:9" x14ac:dyDescent="0.25">
      <c r="H109" s="176"/>
      <c r="I109" s="176"/>
    </row>
    <row r="110" spans="5:9" x14ac:dyDescent="0.25">
      <c r="H110" s="176"/>
    </row>
  </sheetData>
  <mergeCells count="32">
    <mergeCell ref="N13:O13"/>
    <mergeCell ref="G13:G14"/>
    <mergeCell ref="H13:I13"/>
    <mergeCell ref="A17:A21"/>
    <mergeCell ref="E13:E14"/>
    <mergeCell ref="F13:F14"/>
    <mergeCell ref="C13:D14"/>
    <mergeCell ref="C15:D15"/>
    <mergeCell ref="A22:A38"/>
    <mergeCell ref="A16:Q16"/>
    <mergeCell ref="J13:K13"/>
    <mergeCell ref="D9:G9"/>
    <mergeCell ref="A1:Q1"/>
    <mergeCell ref="A2:Q2"/>
    <mergeCell ref="A3:Q3"/>
    <mergeCell ref="D7:G7"/>
    <mergeCell ref="D8:G8"/>
    <mergeCell ref="P13:Q13"/>
    <mergeCell ref="A12:G12"/>
    <mergeCell ref="H12:O12"/>
    <mergeCell ref="P12:Q12"/>
    <mergeCell ref="A13:A14"/>
    <mergeCell ref="B13:B14"/>
    <mergeCell ref="L13:M13"/>
    <mergeCell ref="A39:A43"/>
    <mergeCell ref="A80:A87"/>
    <mergeCell ref="A89:A92"/>
    <mergeCell ref="A93:A95"/>
    <mergeCell ref="B51:E51"/>
    <mergeCell ref="B45:E45"/>
    <mergeCell ref="A52:A78"/>
    <mergeCell ref="A46:A50"/>
  </mergeCells>
  <dataValidations count="9">
    <dataValidation allowBlank="1" showInputMessage="1" showErrorMessage="1" prompt="Registrar código del Capítulo" sqref="B7:C7"/>
    <dataValidation allowBlank="1" showInputMessage="1" showErrorMessage="1" prompt="Registrar código del subcapítulo" sqref="B8:C8"/>
    <dataValidation allowBlank="1" showInputMessage="1" showErrorMessage="1" prompt="Registrar código de la Unidad Ejecutora" sqref="B9:C10"/>
    <dataValidation allowBlank="1" showInputMessage="1" showErrorMessage="1" prompt="Registrar denominación del Capítulo" sqref="D7:D9 H7:J7"/>
    <dataValidation allowBlank="1" showInputMessage="1" showErrorMessage="1" prompt="Registrar denominación del Subcapítulo" sqref="H8:J8"/>
    <dataValidation allowBlank="1" showInputMessage="1" showErrorMessage="1" prompt="Registrar denominación de la Unidad Ejecutora" sqref="H9:J10 D10:G10"/>
    <dataValidation allowBlank="1" showInputMessage="1" showErrorMessage="1" promptTitle="Beneficiario" prompt="Registrar el beneficiario propuesto" sqref="D27:I27 D80 D83"/>
    <dataValidation allowBlank="1" showInputMessage="1" showErrorMessage="1" promptTitle="Indicador" prompt="Registrar el indicador propuesto" sqref="E83"/>
    <dataValidation allowBlank="1" showInputMessage="1" showErrorMessage="1" promptTitle="Método de cálculo" prompt="Registrar el método de cálculo propuesto" sqref="E80"/>
  </dataValidations>
  <printOptions horizontalCentered="1"/>
  <pageMargins left="0" right="0" top="0.39370078740157483" bottom="0.19685039370078741" header="0" footer="0"/>
  <pageSetup paperSize="5" scale="53" fitToHeight="0" orientation="landscape" r:id="rId1"/>
  <rowBreaks count="1" manualBreakCount="1">
    <brk id="29" max="16" man="1"/>
  </rowBreaks>
  <drawing r:id="rId2"/>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PRES.Prog.Fis-Fin.2022,Completo</vt:lpstr>
      <vt:lpstr>'PRES.Prog.Fis-Fin.2022,Completo'!Área_de_impresión</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Iranna L. Brito T.</dc:creator>
  <cp:lastModifiedBy>Patria Minerva</cp:lastModifiedBy>
  <cp:lastPrinted>2022-03-23T13:48:19Z</cp:lastPrinted>
  <dcterms:created xsi:type="dcterms:W3CDTF">2017-11-24T14:39:41Z</dcterms:created>
  <dcterms:modified xsi:type="dcterms:W3CDTF">2022-03-23T13:51:33Z</dcterms:modified>
</cp:coreProperties>
</file>